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C:\Users\Robyn\Documents\Robyn Current _201708\Robyn Current _2015\BBP\Guidelines Review 2018\"/>
    </mc:Choice>
  </mc:AlternateContent>
  <bookViews>
    <workbookView xWindow="0" yWindow="0" windowWidth="20490" windowHeight="6195"/>
  </bookViews>
  <sheets>
    <sheet name="Acknowledgments" sheetId="17" r:id="rId1"/>
    <sheet name="10 steps to good practice" sheetId="18" r:id="rId2"/>
    <sheet name="Executive Summary" sheetId="20" r:id="rId3"/>
    <sheet name="How to use this guide" sheetId="21" r:id="rId4"/>
    <sheet name="C Introduction and Site Details" sheetId="2" r:id="rId5"/>
    <sheet name="C2 Current Material Streams" sheetId="1" r:id="rId6"/>
    <sheet name="C4 Monthly Waste Mgmt Report" sheetId="3" r:id="rId7"/>
    <sheet name="C5 Waste Management Systems" sheetId="9" r:id="rId8"/>
    <sheet name="C6 &amp; C7 Facility Recovery" sheetId="7" r:id="rId9"/>
    <sheet name="C8 Contamination Management" sheetId="13" r:id="rId10"/>
    <sheet name="C9 Incident Management" sheetId="10" r:id="rId11"/>
    <sheet name="C10 Education and Training" sheetId="11" r:id="rId12"/>
    <sheet name="C12 Annual Review" sheetId="15" r:id="rId13"/>
    <sheet name="C13 Evidence" sheetId="14" r:id="rId14"/>
    <sheet name="C14 Reporting Frequency" sheetId="16" r:id="rId15"/>
    <sheet name="working sheet" sheetId="5" r:id="rId16"/>
  </sheet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J45" i="3" l="1"/>
  <c r="J44" i="3"/>
  <c r="J42" i="3"/>
  <c r="J41" i="3"/>
  <c r="J39" i="3"/>
  <c r="J38" i="3"/>
  <c r="J37" i="3"/>
  <c r="J36" i="3"/>
  <c r="J35" i="3"/>
  <c r="J23" i="3"/>
  <c r="J22" i="3"/>
  <c r="J21" i="3"/>
  <c r="J20" i="3"/>
  <c r="J19" i="3"/>
  <c r="J18" i="3"/>
  <c r="J17" i="3"/>
  <c r="J16" i="3"/>
  <c r="J15" i="3"/>
  <c r="J14" i="3"/>
  <c r="J28" i="3"/>
  <c r="J27" i="3"/>
  <c r="J26" i="3"/>
  <c r="J25" i="3"/>
  <c r="J33" i="3"/>
  <c r="J32" i="3"/>
  <c r="J31" i="3"/>
  <c r="J30" i="3"/>
  <c r="F30" i="3"/>
  <c r="D48" i="3"/>
  <c r="D47" i="3"/>
  <c r="D45" i="3"/>
  <c r="D44" i="3"/>
  <c r="D42" i="3"/>
  <c r="D41" i="3"/>
  <c r="D39" i="3"/>
  <c r="D38" i="3"/>
  <c r="D37" i="3"/>
  <c r="D36" i="3"/>
  <c r="D35" i="3"/>
  <c r="D33" i="3"/>
  <c r="D32" i="3"/>
  <c r="D31" i="3"/>
  <c r="D28" i="3"/>
  <c r="D27" i="3"/>
  <c r="D26" i="3"/>
  <c r="D25" i="3"/>
  <c r="D23" i="3"/>
  <c r="D22" i="3"/>
  <c r="D21" i="3"/>
  <c r="D20" i="3"/>
  <c r="D19" i="3"/>
  <c r="D18" i="3"/>
  <c r="D17" i="3"/>
  <c r="D16" i="3"/>
  <c r="D15" i="3"/>
  <c r="D14" i="3"/>
  <c r="N9" i="7"/>
  <c r="N10" i="7"/>
  <c r="N11" i="7"/>
  <c r="N12" i="7"/>
  <c r="N13" i="7"/>
  <c r="N14" i="7"/>
  <c r="N15" i="7"/>
  <c r="N16" i="7"/>
  <c r="N17" i="7"/>
  <c r="N18" i="7"/>
  <c r="N19" i="7"/>
  <c r="N20" i="7"/>
  <c r="N21" i="7"/>
  <c r="N22" i="7"/>
  <c r="N23" i="7"/>
  <c r="N24" i="7"/>
  <c r="N25" i="7"/>
  <c r="N26" i="7"/>
  <c r="N27" i="7"/>
  <c r="N28" i="7"/>
  <c r="N29" i="7"/>
  <c r="N30" i="7"/>
  <c r="N31" i="7"/>
  <c r="N8" i="7"/>
  <c r="F48" i="3"/>
  <c r="K48" i="3" s="1"/>
  <c r="F47" i="3"/>
  <c r="K47" i="3" s="1"/>
  <c r="F45" i="3"/>
  <c r="K45" i="3" s="1"/>
  <c r="F44" i="3"/>
  <c r="K44" i="3" s="1"/>
  <c r="F42" i="3"/>
  <c r="K42" i="3" s="1"/>
  <c r="F41" i="3"/>
  <c r="K41" i="3" s="1"/>
  <c r="F39" i="3"/>
  <c r="K39" i="3" s="1"/>
  <c r="F38" i="3"/>
  <c r="K38" i="3" s="1"/>
  <c r="F37" i="3"/>
  <c r="K37" i="3" s="1"/>
  <c r="F36" i="3"/>
  <c r="K36" i="3" s="1"/>
  <c r="F35" i="3"/>
  <c r="K35" i="3" s="1"/>
  <c r="F33" i="3"/>
  <c r="K33" i="3" s="1"/>
  <c r="F32" i="3"/>
  <c r="K32" i="3" s="1"/>
  <c r="F31" i="3"/>
  <c r="K31" i="3" s="1"/>
  <c r="F28" i="3"/>
  <c r="K28" i="3" s="1"/>
  <c r="F27" i="3"/>
  <c r="K27" i="3" s="1"/>
  <c r="F26" i="3"/>
  <c r="K26" i="3" s="1"/>
  <c r="F25" i="3"/>
  <c r="K25" i="3" s="1"/>
  <c r="F23" i="3"/>
  <c r="K23" i="3" s="1"/>
  <c r="F22" i="3"/>
  <c r="K22" i="3" s="1"/>
  <c r="F21" i="3"/>
  <c r="K21" i="3" s="1"/>
  <c r="F20" i="3"/>
  <c r="K20" i="3" s="1"/>
  <c r="F19" i="3"/>
  <c r="K19" i="3" s="1"/>
  <c r="F18" i="3"/>
  <c r="K18" i="3" s="1"/>
  <c r="F17" i="3"/>
  <c r="K17" i="3" s="1"/>
  <c r="F16" i="3"/>
  <c r="K16" i="3" s="1"/>
  <c r="F15" i="3"/>
  <c r="K15" i="3" s="1"/>
  <c r="F14" i="3"/>
  <c r="K14" i="3" s="1"/>
  <c r="K30" i="3" l="1"/>
</calcChain>
</file>

<file path=xl/sharedStrings.xml><?xml version="1.0" encoding="utf-8"?>
<sst xmlns="http://schemas.openxmlformats.org/spreadsheetml/2006/main" count="468" uniqueCount="317">
  <si>
    <t>Mixed Recycling</t>
  </si>
  <si>
    <t>Glass</t>
  </si>
  <si>
    <t>Plastics - hard</t>
  </si>
  <si>
    <t>Plastics - polystyrene</t>
  </si>
  <si>
    <t>Organic</t>
  </si>
  <si>
    <t>Food waste</t>
  </si>
  <si>
    <t>Rubber</t>
  </si>
  <si>
    <t>Wood</t>
  </si>
  <si>
    <t>Paper</t>
  </si>
  <si>
    <t>Cardboard</t>
  </si>
  <si>
    <t>Liquid</t>
  </si>
  <si>
    <t>Other</t>
  </si>
  <si>
    <t>Batteries</t>
  </si>
  <si>
    <t>Textiles</t>
  </si>
  <si>
    <t>Stream</t>
  </si>
  <si>
    <t>AW</t>
  </si>
  <si>
    <t>ID</t>
  </si>
  <si>
    <t>SD</t>
  </si>
  <si>
    <t>Mixed Residue</t>
  </si>
  <si>
    <t>n/a</t>
  </si>
  <si>
    <t>Fibre</t>
  </si>
  <si>
    <t>E-waste</t>
  </si>
  <si>
    <t>Guidance Notes</t>
  </si>
  <si>
    <t>BBP Waste Guidelines: procurement, management and reporting</t>
  </si>
  <si>
    <t>Updates to this WMP and expected frequencies of reporting timings should be noted in C13.</t>
  </si>
  <si>
    <t>Site Details</t>
  </si>
  <si>
    <t>Site Address</t>
  </si>
  <si>
    <t>Site Contact</t>
  </si>
  <si>
    <t>WMP Details</t>
  </si>
  <si>
    <t>Date WMP Completed</t>
  </si>
  <si>
    <t>Next Review Date</t>
  </si>
  <si>
    <t>name</t>
  </si>
  <si>
    <t>telephone</t>
  </si>
  <si>
    <t>email</t>
  </si>
  <si>
    <t>position</t>
  </si>
  <si>
    <t>Contractor Details</t>
  </si>
  <si>
    <t>Waste Contractor</t>
  </si>
  <si>
    <t>Cleaning Contractor</t>
  </si>
  <si>
    <t>Company Name</t>
  </si>
  <si>
    <t>Contact</t>
  </si>
  <si>
    <t>Waste Contract Type</t>
  </si>
  <si>
    <t>Direct</t>
  </si>
  <si>
    <t>Integrated with Cleaning Contract</t>
  </si>
  <si>
    <t>Waste Contract Expiry Date</t>
  </si>
  <si>
    <t>In place</t>
  </si>
  <si>
    <t>Managed by</t>
  </si>
  <si>
    <t>Covered by current contract</t>
  </si>
  <si>
    <t>Recovery rate</t>
  </si>
  <si>
    <t>Secure Paper</t>
  </si>
  <si>
    <t>General Waste</t>
  </si>
  <si>
    <t>Mixed Recycling (commingled)</t>
  </si>
  <si>
    <t>In Place?</t>
  </si>
  <si>
    <t>yes</t>
  </si>
  <si>
    <t>no</t>
  </si>
  <si>
    <t>C Contract Type</t>
  </si>
  <si>
    <t>Tenant</t>
  </si>
  <si>
    <t>Other 3rd Party</t>
  </si>
  <si>
    <t xml:space="preserve">When using this tool, user entry cells are white or gray. </t>
  </si>
  <si>
    <r>
      <rPr>
        <b/>
        <i/>
        <sz val="11"/>
        <color theme="1"/>
        <rFont val="Calibri"/>
        <family val="2"/>
        <scheme val="minor"/>
      </rPr>
      <t>Guidance Notes</t>
    </r>
    <r>
      <rPr>
        <sz val="11"/>
        <color theme="1"/>
        <rFont val="Calibri"/>
        <family val="2"/>
        <scheme val="minor"/>
      </rPr>
      <t xml:space="preserve">
- Use this table to detail out the current material waste and recycling streams in place for the facility.
- See the BBP's Waste Guidelines Tool B Material Streams for a full list of streams for collection and their reporting hierarchy.
- Where a material stream is not offered by the contractor (eg. separated organic collection), ensure the contract retains the Principal's right to seek those services through an alternate provider. For more information on other template contract clauses to enable best practice waste management, see the BBP's Waste Guidelines Tool A Template Contract Clauses.
- Not all waste streams are under the control of the building owner (such as secure document destruction or toner cartridges. The BBP's Waste Guidelines provide guidance on how to capture the data from these streams, given they can account for large amounts of the waste from the building. Additionally, the BBP's Model Lease Clauses include inclusions for commercial leases that enable information sharing and waste management collaboration between tenant and landlord.</t>
    </r>
  </si>
  <si>
    <t>Month/Year</t>
  </si>
  <si>
    <t>Material</t>
  </si>
  <si>
    <t>Weight</t>
  </si>
  <si>
    <t>Weight Type</t>
  </si>
  <si>
    <t>Facility Name</t>
  </si>
  <si>
    <t>Facility Recovery Rate</t>
  </si>
  <si>
    <t>State</t>
  </si>
  <si>
    <t>General - paper, containers</t>
  </si>
  <si>
    <t>General - containers</t>
  </si>
  <si>
    <t>Plastics - soft</t>
  </si>
  <si>
    <t>Plastics - other</t>
  </si>
  <si>
    <t>Secure paper (shredded)</t>
  </si>
  <si>
    <t>Cardboard - loose</t>
  </si>
  <si>
    <t>Cardboard - compacted</t>
  </si>
  <si>
    <t>Organics</t>
  </si>
  <si>
    <t>Other organics (fish, etc)</t>
  </si>
  <si>
    <t>Fluoro tubes / light globes</t>
  </si>
  <si>
    <t>Toner Cartridges</t>
  </si>
  <si>
    <t>Dry</t>
  </si>
  <si>
    <t>Wet</t>
  </si>
  <si>
    <t>Landfill</t>
  </si>
  <si>
    <t>Contamination Redirected to Landfill</t>
  </si>
  <si>
    <t>C Contract Lists</t>
  </si>
  <si>
    <t>C1 Current Material Streams Lists</t>
  </si>
  <si>
    <t>Adjusted Recovery Weight</t>
  </si>
  <si>
    <t>Contact Number</t>
  </si>
  <si>
    <t>Company</t>
  </si>
  <si>
    <t>Email</t>
  </si>
  <si>
    <t>Person completing</t>
  </si>
  <si>
    <t>Email completed form to</t>
  </si>
  <si>
    <t>C2 WMP Lists</t>
  </si>
  <si>
    <t>Facility</t>
  </si>
  <si>
    <t>Acceptable Materials</t>
  </si>
  <si>
    <t>Unacceptable Materials</t>
  </si>
  <si>
    <t>A Grade %</t>
  </si>
  <si>
    <t>B Grade %</t>
  </si>
  <si>
    <t>C Grade %</t>
  </si>
  <si>
    <t>Recovery Rate</t>
  </si>
  <si>
    <t>Process</t>
  </si>
  <si>
    <t>C4 Facility Acceptance and Recovery Lists</t>
  </si>
  <si>
    <r>
      <rPr>
        <b/>
        <i/>
        <sz val="11"/>
        <color theme="1"/>
        <rFont val="Calibri"/>
        <family val="2"/>
        <scheme val="minor"/>
      </rPr>
      <t>Guidance Notes</t>
    </r>
    <r>
      <rPr>
        <sz val="11"/>
        <color theme="1"/>
        <rFont val="Calibri"/>
        <family val="2"/>
        <scheme val="minor"/>
      </rPr>
      <t xml:space="preserve">
This worksheet controls the lists throughout the rest of the document. 
- You can add new options to the lists by inputting it in the relevant columns below.
- You can reconfigure and change the way this tool operates by using the data validation panel in Microsoft Excel.</t>
    </r>
  </si>
  <si>
    <t>Master WMP Lists</t>
  </si>
  <si>
    <t>Material Streams</t>
  </si>
  <si>
    <t>Other Landfill</t>
  </si>
  <si>
    <t>eg. Redfern Paper Mill</t>
  </si>
  <si>
    <t>eg. metals, liquids, hazardous waste</t>
  </si>
  <si>
    <t>eg. solid, non-hazardous, paper</t>
  </si>
  <si>
    <t>eg. Low grade paper and cardboard are pulped for low grade cardboard.
High grade office paper is shipped to China create recycled office paper.</t>
  </si>
  <si>
    <t>eg. Darling Harbour Organics Facility</t>
  </si>
  <si>
    <t>eg. Processes food waste and green waste to produce high grade compost for Council Parks or low grade compost for mine site rehabilitation. Inputs go through a tunnel composter with contaminants sifted at the end. Tests are carried out to determine park suitability.</t>
  </si>
  <si>
    <t>eg. non-hazardous, putrescible</t>
  </si>
  <si>
    <t>eg. inorganics, metals, hazardous waste</t>
  </si>
  <si>
    <t>eg. Bailey Tip</t>
  </si>
  <si>
    <t>eg. hazardous waste</t>
  </si>
  <si>
    <t>Materials Recovery Facility and landfill which sorts all material for the best diversion rate for mixed waste loads.</t>
  </si>
  <si>
    <t>Weight or Volume</t>
  </si>
  <si>
    <t>Data Type</t>
  </si>
  <si>
    <t>Aluminium cans</t>
  </si>
  <si>
    <t>Non-ferrous metals</t>
  </si>
  <si>
    <t>Tin cans</t>
  </si>
  <si>
    <t>E-waste - appliances and electrical goods</t>
  </si>
  <si>
    <t>E-waste - computers and office equipment</t>
  </si>
  <si>
    <t>Site-Specific Density material conversion (kg/m3)</t>
  </si>
  <si>
    <r>
      <rPr>
        <b/>
        <i/>
        <sz val="11"/>
        <color theme="1"/>
        <rFont val="Calibri"/>
        <family val="2"/>
        <scheme val="minor"/>
      </rPr>
      <t>Guidance Notes - Facility Acceptance Criteria</t>
    </r>
    <r>
      <rPr>
        <sz val="11"/>
        <color theme="1"/>
        <rFont val="Calibri"/>
        <family val="2"/>
        <scheme val="minor"/>
      </rPr>
      <t xml:space="preserve">
- Use the table below to list details of the available facilities for the contractor to take materials to, with that facility's acceptable and unacceptable materials per stream as per the facility license conditions. Where a bin is found to contain any unacceptable materials it should be isolated and immediately reported to the Principal for action. 
- Details of facility acceptance criteria can be accessed from the national database.</t>
    </r>
  </si>
  <si>
    <t>A Grade</t>
  </si>
  <si>
    <t>B Grade</t>
  </si>
  <si>
    <t>C Grade</t>
  </si>
  <si>
    <t>Where materials meet a closed loop objective and can be used over and over again without being downgraded. For example paper, cardboard, PET, organics, glass and metals generally come under this grade.</t>
  </si>
  <si>
    <t>Where materials are down cycled into a lower grade product, this can only be done a limited number of times before the resource loses all value. In example, most plastics in Australia are down cycled into lower-grade plastics, often as insulations.</t>
  </si>
  <si>
    <t>Materials that are produced in a waste diversion process where the product can only be used once. For example, organics recovered from mixed source waste at AWT’s and Bedminster facilities fall into this category.  Restrictions usually apply on the application of these products due to contamination.</t>
  </si>
  <si>
    <r>
      <rPr>
        <b/>
        <i/>
        <sz val="11"/>
        <color theme="1"/>
        <rFont val="Calibri"/>
        <family val="2"/>
        <scheme val="minor"/>
      </rPr>
      <t>Guidance Notes - Facility Acceptance Criteria</t>
    </r>
    <r>
      <rPr>
        <sz val="11"/>
        <color theme="1"/>
        <rFont val="Calibri"/>
        <family val="2"/>
        <scheme val="minor"/>
      </rPr>
      <t xml:space="preserve">
- Use the table below to detail the current waste management systems in place for all streams falling within the Contractors' or Cleaners' responsibility.
- This table provides an expected inventory and account of the systems for each stream, management protocols specific to that stream and the collection details.</t>
    </r>
  </si>
  <si>
    <t>Dock</t>
  </si>
  <si>
    <t>System in place</t>
  </si>
  <si>
    <t>How many?</t>
  </si>
  <si>
    <t>Collection frequency</t>
  </si>
  <si>
    <t>Management protocols</t>
  </si>
  <si>
    <t>240 L MGB</t>
  </si>
  <si>
    <t>1.1 m3</t>
  </si>
  <si>
    <t>eg. Cleaners transport bagged waste from tenancies to bins in docks.</t>
  </si>
  <si>
    <t>eg. Mon - Fri</t>
  </si>
  <si>
    <t>eg. 6</t>
  </si>
  <si>
    <t>eg. 1</t>
  </si>
  <si>
    <r>
      <rPr>
        <b/>
        <i/>
        <sz val="11"/>
        <color theme="1"/>
        <rFont val="Calibri"/>
        <family val="2"/>
        <scheme val="minor"/>
      </rPr>
      <t>Guidance Notes</t>
    </r>
    <r>
      <rPr>
        <sz val="11"/>
        <color theme="1"/>
        <rFont val="Calibri"/>
        <family val="2"/>
        <scheme val="minor"/>
      </rPr>
      <t xml:space="preserve">
- Any incident or injury should be recorded in an incident log and reported to the Principal immediately.
- Photographic evidence should be obtained where possible and applicable.
- In the case of a waste incident the following protocols will be followed:</t>
    </r>
  </si>
  <si>
    <t>Waste spill within building perimeter</t>
  </si>
  <si>
    <t>Waste spill after waste leaves site</t>
  </si>
  <si>
    <t>Incident</t>
  </si>
  <si>
    <t>Location</t>
  </si>
  <si>
    <t>Volume of spill</t>
  </si>
  <si>
    <t>Specific type of waste</t>
  </si>
  <si>
    <t>Action taken</t>
  </si>
  <si>
    <t>By whom</t>
  </si>
  <si>
    <t>Date</t>
  </si>
  <si>
    <t>Link to photographic evidence</t>
  </si>
  <si>
    <t>Reported to</t>
  </si>
  <si>
    <t>Regulatory reporting requirement?</t>
  </si>
  <si>
    <t>1. Prevent the spill from escaping into immediate environment – bund spills to prevent flowing into storm water drains or onto land; enclose/cover litter to prevent wind blowing litter into environment  
2. Take action to stop further spilling/ leakage if safe to do so. Use appropriate PPE if required to handle waste or waste equipment
3. Notify Senior Engineering Manager; Property Manager or Principal immediately
4. Ensure area is secured to prevent access by public.
5. Await further direction by Senior site personnel</t>
  </si>
  <si>
    <t>1. Contractor to follow their spills procedure to limit environmental impacts
2. Comply with any Corporate reporting / response procedures
3. Comply with any regulatory reporting procedures
4. Notify Principal, in writing, with 24 hours of the spill occurring.</t>
  </si>
  <si>
    <r>
      <rPr>
        <b/>
        <i/>
        <sz val="11"/>
        <color theme="1"/>
        <rFont val="Calibri"/>
        <family val="2"/>
        <scheme val="minor"/>
      </rPr>
      <t>Guidance Notes</t>
    </r>
    <r>
      <rPr>
        <sz val="11"/>
        <color theme="1"/>
        <rFont val="Calibri"/>
        <family val="2"/>
        <scheme val="minor"/>
      </rPr>
      <t xml:space="preserve">
- Appropriate training will be provided to all those with responsibility for implementing the WMP.
- Training will be conducted annually, at a minimum, and as part of new employee inductions.
- Training will be evidenced and validated to ensure those responsible are competent and fully aware of their responsibilities.
- In addition, education materials will be provided to tenants and anyone else likely to use the waste management systems covered by this WMP.
- See the BBP's Waste Guidelines Part D Roles and Responsibilities for further information on the delineation of responsibility relating to training and education materials.</t>
    </r>
  </si>
  <si>
    <t>Role</t>
  </si>
  <si>
    <t>Staff name</t>
  </si>
  <si>
    <t>Date of training 1</t>
  </si>
  <si>
    <t>Training 1 competence assessment</t>
  </si>
  <si>
    <t>Date of training 2</t>
  </si>
  <si>
    <t>Training 2 competence assessment</t>
  </si>
  <si>
    <t>Maximum contamination level</t>
  </si>
  <si>
    <t>eg. 5%</t>
  </si>
  <si>
    <t>Cleaner / Collector name</t>
  </si>
  <si>
    <t>Building level / Location (if known)</t>
  </si>
  <si>
    <t>Type of inspection</t>
  </si>
  <si>
    <t>Contamination %</t>
  </si>
  <si>
    <t>Contamination type</t>
  </si>
  <si>
    <t>Load accepted / rejected</t>
  </si>
  <si>
    <t>Action / Feedback</t>
  </si>
  <si>
    <t>eg. Tenancy level 3</t>
  </si>
  <si>
    <t>eg. Visual</t>
  </si>
  <si>
    <t>eg. Coffee cups</t>
  </si>
  <si>
    <t>C3 Waste Management Systems Lists</t>
  </si>
  <si>
    <t>C5 Contamination Management Lists</t>
  </si>
  <si>
    <t>Load accepted/rejected</t>
  </si>
  <si>
    <t>Accepted</t>
  </si>
  <si>
    <t>Rejected</t>
  </si>
  <si>
    <t>eg. Tenants advised</t>
  </si>
  <si>
    <t>eg. Dock 1</t>
  </si>
  <si>
    <t>eg. 10%</t>
  </si>
  <si>
    <t>eg. Hazardous waste</t>
  </si>
  <si>
    <t>eg. Property Manager advised, incident report completed</t>
  </si>
  <si>
    <t>eg. Facility</t>
  </si>
  <si>
    <t>eg. Paper</t>
  </si>
  <si>
    <t>eg. Property Manager advised</t>
  </si>
  <si>
    <t>eg. 17%</t>
  </si>
  <si>
    <r>
      <rPr>
        <b/>
        <i/>
        <sz val="11"/>
        <color theme="1"/>
        <rFont val="Calibri"/>
        <family val="2"/>
        <scheme val="minor"/>
      </rPr>
      <t>Guidance Notes</t>
    </r>
    <r>
      <rPr>
        <sz val="11"/>
        <color theme="1"/>
        <rFont val="Calibri"/>
        <family val="2"/>
        <scheme val="minor"/>
      </rPr>
      <t xml:space="preserve">
- To ensure materials are being correctly managed and recorded, supporting documents will be retained for review and cross-referencing by the Principal, Property Manager or their delegate. Examples of acceptable evidence and receipts are provided below.
- A compliance reivew will be undertaken for each waste contractor and each stream, as determined by the level of risk presented. The reviews will be on an ad hoc basis with no warning provided to the contractors. The compliance reviews will be conducted by the Principal, their delegate or independently appointed Consultants.
- Compliance reviews must be undertaken so a chain of evidence can be provided from the point of generation to the final approved receiving facility. This will include checking the Facility Acceptance Criteria and Recovery Rate for the stream in question, profiling that stream's composition and ensuring proper education of waste generators (eg. tenants).</t>
    </r>
  </si>
  <si>
    <t>Source document</t>
  </si>
  <si>
    <t>Details to be reviewed</t>
  </si>
  <si>
    <t>Waste invoice</t>
  </si>
  <si>
    <t>Bin numbers collected by stream</t>
  </si>
  <si>
    <t>Cross-reference documents</t>
  </si>
  <si>
    <t>1. Cleaner dock tally sheet
2. Systems in place</t>
  </si>
  <si>
    <t>Tipping docket and/or truck GPS data</t>
  </si>
  <si>
    <t>Tipping facility - date and vehicle registration</t>
  </si>
  <si>
    <t>1. Security records of vehicles collecting each stream
2. Building records of vehicle being onsite.</t>
  </si>
  <si>
    <t>Bin audit</t>
  </si>
  <si>
    <t>Contents of bins</t>
  </si>
  <si>
    <t>Acceptance criteria of receiving facility</t>
  </si>
  <si>
    <t>Facility site review</t>
  </si>
  <si>
    <t>Activities conducted onsite</t>
  </si>
  <si>
    <t>Site license conditions</t>
  </si>
  <si>
    <r>
      <rPr>
        <b/>
        <i/>
        <sz val="11"/>
        <color theme="1"/>
        <rFont val="Calibri"/>
        <family val="2"/>
        <scheme val="minor"/>
      </rPr>
      <t>Guidance Notes</t>
    </r>
    <r>
      <rPr>
        <sz val="11"/>
        <color theme="1"/>
        <rFont val="Calibri"/>
        <family val="2"/>
        <scheme val="minor"/>
      </rPr>
      <t xml:space="preserve">
- All parties to the contract will meet annually to discuss and agree ways to improve or enhance the WMP, intiatives to collaborate on such as sustainability and initiatives to demonstrate commitment to better waste management.</t>
    </r>
  </si>
  <si>
    <t>Initiative category</t>
  </si>
  <si>
    <t>Type</t>
  </si>
  <si>
    <t>Commitment to waste management</t>
  </si>
  <si>
    <t>Sustainability</t>
  </si>
  <si>
    <t>Enhancing the WMP</t>
  </si>
  <si>
    <t>Tenants</t>
  </si>
  <si>
    <t>Owner</t>
  </si>
  <si>
    <t>Contractors</t>
  </si>
  <si>
    <t>Cleaning Staff</t>
  </si>
  <si>
    <t>Education plans</t>
  </si>
  <si>
    <t>Signage</t>
  </si>
  <si>
    <t>Infrastructure</t>
  </si>
  <si>
    <t>Monitoring Regimes</t>
  </si>
  <si>
    <t>Details or Actions</t>
  </si>
  <si>
    <r>
      <rPr>
        <b/>
        <i/>
        <sz val="11"/>
        <color theme="1"/>
        <rFont val="Calibri"/>
        <family val="2"/>
        <scheme val="minor"/>
      </rPr>
      <t>Guidance Notes</t>
    </r>
    <r>
      <rPr>
        <sz val="11"/>
        <color theme="1"/>
        <rFont val="Calibri"/>
        <family val="2"/>
        <scheme val="minor"/>
      </rPr>
      <t xml:space="preserve">
- The below details the frequency with which each of the reports included in this WMP must be completed and provided to the Principal.</t>
    </r>
  </si>
  <si>
    <t>Report</t>
  </si>
  <si>
    <t>Reference</t>
  </si>
  <si>
    <t>Frequency</t>
  </si>
  <si>
    <t>Site and Contractor Details</t>
  </si>
  <si>
    <t>Waste and Recycling Streams</t>
  </si>
  <si>
    <t>Waste Management Report</t>
  </si>
  <si>
    <t>Waste Management Systems</t>
  </si>
  <si>
    <t>Facility Acceptance Criteria</t>
  </si>
  <si>
    <t>Incident Management Report</t>
  </si>
  <si>
    <t>Contamination Report</t>
  </si>
  <si>
    <t>Education and Training Log</t>
  </si>
  <si>
    <t>Compliance Review Report</t>
  </si>
  <si>
    <t>Documentary Evidence</t>
  </si>
  <si>
    <t>Annual Review Log</t>
  </si>
  <si>
    <t>KPI Review Meeting Minutes</t>
  </si>
  <si>
    <t>C</t>
  </si>
  <si>
    <t>C1</t>
  </si>
  <si>
    <t>C2</t>
  </si>
  <si>
    <t>C3</t>
  </si>
  <si>
    <t>C4</t>
  </si>
  <si>
    <t>C5</t>
  </si>
  <si>
    <t>C6</t>
  </si>
  <si>
    <t>C7</t>
  </si>
  <si>
    <t>C8</t>
  </si>
  <si>
    <t>C9</t>
  </si>
  <si>
    <t>C10</t>
  </si>
  <si>
    <t>At inception and then as services or contractor information is updated</t>
  </si>
  <si>
    <t>At inception and then annually thereafter (or as services or facility information is updated)</t>
  </si>
  <si>
    <t>At inception and then monthly thereafter</t>
  </si>
  <si>
    <t>At inception and then annually thereafter (or as management protocols are updated)</t>
  </si>
  <si>
    <t>Within 24 hours of incident occurrence</t>
  </si>
  <si>
    <t>Within 24 hours of contamination occurrence (Cleaners and Collectors) 
Monthly from identified facility invoices</t>
  </si>
  <si>
    <t>At inception and then annually thereafter</t>
  </si>
  <si>
    <t>To be commissioned by the Principal as required</t>
  </si>
  <si>
    <t>Annually</t>
  </si>
  <si>
    <t>Quarterly or as specified in the contract</t>
  </si>
  <si>
    <t>BBP Operational Waste Guidelines: procurement, management and reporting</t>
  </si>
  <si>
    <t>Operational waste is an area of opportunity for better management, measurement and outcomes. The Better Buildings Partnership (BBP or Partnership) recognises the importance of waste as a material with importance and value to tenants and occupants due to its environmental and economic impacts. The Partnership has created these guidelines with the intention of improving the outcomes of operational waste in buildings.
These guidelines were developed with the expertise of the Better Buildings Partnership waste technical working group members, including Robyn Pearson, Oliver Batchelour, Mark McKenzie, Steve Ford and Kathryn Cassidy.
The Partnership would like to thank them for their expertise and assistance in the development of these guidelines.</t>
  </si>
  <si>
    <t>10 steps to good practice</t>
  </si>
  <si>
    <t>Clear outcomes enable everyone involved (building management, contractors, cleaners, tenants, etc) to understand how they can contribute to the waste management systems in place.</t>
  </si>
  <si>
    <t>Develop a Waste Management Plan (WMP) in collaboration with your contractors and stakeholders.</t>
  </si>
  <si>
    <t>Agree the fees per waste stream and the nominated facilities.</t>
  </si>
  <si>
    <t>Knowing your fees by stream will create shared incentives for resource recovery.</t>
  </si>
  <si>
    <t>Using translucent bags enables better visibility for contamination when collecting on the floor or in the loading dock, decreasing rejection rates at the facility.</t>
  </si>
  <si>
    <t>Preference onsite weighing over lifts/volume.</t>
  </si>
  <si>
    <t>Audit your current practice.</t>
  </si>
  <si>
    <t>Require periodic reporting on the building’s performance by floor/area on waste stream weights.
Review recycling rates/diversion and contamination rates – both at loading dock and at facility.</t>
  </si>
  <si>
    <t>Rate your data quality.</t>
  </si>
  <si>
    <t>Using the BBP Data Integrity Matrix (which favours one or more independent source).</t>
  </si>
  <si>
    <t>Meet regularly to address challenges and make system improvements.</t>
  </si>
  <si>
    <t>Consider education, training and signage for contractors, cleaners and occupants.</t>
  </si>
  <si>
    <t>Executive summary</t>
  </si>
  <si>
    <t>Robust waste management programs require clear contracts and articulation of roles. Model contract clauses have been developed to assist with this process (Part A). A range of related tools that collectively form a waste management system are also described (Appendices B–E). The appendices are available in Excel format so they can be used as a set or as enhancements to supplement your current waste management systems.
These Guidelines do not assume that all buildings will operate the same waste streams, have the same level of reporting or target the same recovery rates. Instead, they are a framework. Each organisation will choose its priorities, level of service and reporting based on its market position, customer/ tenant requirements. The Guidelines simply seek to provide a common set of measures, a transparent method of comparing performance and a mechanism to iteratively improve performance over time.</t>
  </si>
  <si>
    <t>This document contains 6 parts:</t>
  </si>
  <si>
    <t>Introduction and context</t>
  </si>
  <si>
    <r>
      <t xml:space="preserve">Part A
</t>
    </r>
    <r>
      <rPr>
        <sz val="12"/>
        <color theme="0"/>
        <rFont val="Calibri"/>
        <family val="2"/>
        <scheme val="minor"/>
      </rPr>
      <t>Model Contract Clauses</t>
    </r>
  </si>
  <si>
    <r>
      <t xml:space="preserve">Part B
</t>
    </r>
    <r>
      <rPr>
        <sz val="12"/>
        <color theme="0"/>
        <rFont val="Calibri"/>
        <family val="2"/>
        <scheme val="minor"/>
      </rPr>
      <t>Material streams and conversions</t>
    </r>
  </si>
  <si>
    <r>
      <t xml:space="preserve">Part C
</t>
    </r>
    <r>
      <rPr>
        <sz val="12"/>
        <color theme="0"/>
        <rFont val="Calibri"/>
        <family val="2"/>
        <scheme val="minor"/>
      </rPr>
      <t>Template waste management plan</t>
    </r>
  </si>
  <si>
    <r>
      <t xml:space="preserve">Part D
</t>
    </r>
    <r>
      <rPr>
        <sz val="12"/>
        <color theme="0"/>
        <rFont val="Calibri"/>
        <family val="2"/>
        <scheme val="minor"/>
      </rPr>
      <t>Template roles, responsibilities, KPIs</t>
    </r>
  </si>
  <si>
    <r>
      <t xml:space="preserve">Part E
</t>
    </r>
    <r>
      <rPr>
        <sz val="12"/>
        <color theme="0"/>
        <rFont val="Calibri"/>
        <family val="2"/>
        <scheme val="minor"/>
      </rPr>
      <t>Waste data integrity rating protocol</t>
    </r>
  </si>
  <si>
    <t>unit</t>
  </si>
  <si>
    <t>kg</t>
  </si>
  <si>
    <t>C Working Sheet</t>
  </si>
  <si>
    <t>License No.</t>
  </si>
  <si>
    <t>123 George Street, Sydney NSW 2000</t>
  </si>
  <si>
    <t>part c - template waste management plan</t>
  </si>
  <si>
    <r>
      <t xml:space="preserve">This tool is one part of a larger body of work on best practice waste management by the Better Buildings Partnership. Refer to the BBP's Operational Waste Guidelines for further information and other tools on procurement, management and reporting.
</t>
    </r>
    <r>
      <rPr>
        <b/>
        <sz val="13"/>
        <color rgb="FF00B050"/>
        <rFont val="Calibri"/>
        <family val="2"/>
        <scheme val="minor"/>
      </rPr>
      <t>betterbuildingspartnership.com.au/operational-waste &gt;</t>
    </r>
  </si>
  <si>
    <t>Prepared by:Prepared by:
Waste Technical Working Group
Better Buildings Partnership
© Better Buildings Partnership 2018.
The material in this publication is made available by the Better Buildings Partnership as an information guide only and is not a substitute for legal advice.
The Better Buildings Partnership disclaims all liability (including, without limitation, liability in negligence) for any expenses, losses, damages or costs the reader or any relevant third party may incur as a result of reliance upon the information contained in this publication.
The Better Buildings Partnership makes no warranty or representation regarding the accuracy or suitability for any purpose, of the information contained in this publication. The reader should verify all relevant statements and information contained in this publication.
For more information visit: http://betterbuildingspartnership.com.au</t>
  </si>
  <si>
    <t>Specify and communicate your corporate outcomes.</t>
  </si>
  <si>
    <t>This is the core document that fosters a successful collaboration to ensure you reach your targets. Include sub-contractors where joint waste/cleaning contracts are held.</t>
  </si>
  <si>
    <t>Incorporate best practice ratings such as NABERS Waste and standards, such as GECA Waste Management standard into your operations.</t>
  </si>
  <si>
    <t>Aim for NABERS ratings and GECA certified waste contractors.</t>
  </si>
  <si>
    <t>Know where your waste is going.</t>
  </si>
  <si>
    <t>Document acceptance criteria for each facility. Your compliance helps increase their recovery rate.</t>
  </si>
  <si>
    <t>Ensure your systems from tenancy to dock support correct segregation and the easy identification of contamination.</t>
  </si>
  <si>
    <t>Where actual site weights or site-specific density conversions are not known, use the NABERS Waste conversion figures.</t>
  </si>
  <si>
    <t>The Better Building Partnership (BBP) is committed to continuous improvement in the management of waste generated by commercial buildings’ operations.
Drawing on its extensive expertise, it has developed these Guidelines to assist building owners and property managers to work more effectively and consistently with their waste and cleaning contractors. The Guidelines include a number of tools to create, procure and implement effective waste management programs. Using these tools will promote comparable data, clearly articulated accountabilities and transparent reporting processes.
The BBP hopes that by working together as an industry we can drive better standards, improve industry benchmarking and increase positive outcomes for waste reduction and resource recovery in the sector. To this end the BBP has worked with NABERS and GECA to develop two supporting programs:
n NABERS Waste, and
n Good Environmental Choice Australia, (GECA) Waste Collection Services Standard.
We encourage leading organisations to embrace these two initiatives as part of their waste improvement program.</t>
  </si>
  <si>
    <t>how to use this guide</t>
  </si>
  <si>
    <t>This operational Waste Management Plan (WMP) template will assist you to detail the waste and recycling streams in place at your site and identify how these waste streams should be managed, so as to minimise risk of harm to humans or the environment.
This WMP is to be complied with by all parties, including property managers, tenants, contractors and cleaners. Any non-compliance is to be immediately reported to the Principal.
Frequency of reporting and updating details in this WMP are laid out in Part C.14</t>
  </si>
  <si>
    <t>C2 Current Material Streams</t>
  </si>
  <si>
    <t>Stream category</t>
  </si>
  <si>
    <t>Destination Facility
(address and license )</t>
  </si>
  <si>
    <t>Interim Facility 
(address and license )</t>
  </si>
  <si>
    <t>C4 Monthly Operational Waste Management Report</t>
  </si>
  <si>
    <r>
      <rPr>
        <b/>
        <i/>
        <sz val="11"/>
        <color theme="1"/>
        <rFont val="Calibri"/>
        <family val="2"/>
        <scheme val="minor"/>
      </rPr>
      <t>Guidance Notes</t>
    </r>
    <r>
      <rPr>
        <sz val="11"/>
        <color theme="1"/>
        <rFont val="Calibri"/>
        <family val="2"/>
        <scheme val="minor"/>
      </rPr>
      <t xml:space="preserve">
- This WMP template is a document which should be managed by the Principal or their representative for managing the building and its waste streams. This template is provided for guidance and does not have to replace any other existing formats or templates. Where another template is in use, it should be updated to cover the included fields for data collection, at a minimum.
- The weight of each material should be recorded monthly, including evidence of how this weight was calculated (use sheet C4 for guidance), eg. based on actual weight (AW) at point of loading or calculated using the most recent audit site-density (SD) or NABERS Waste conversion factors. 
- Entries of data should be supported by a documentary evidence (see acceptable forms in C6). Whilst documentary evidence is not proof of recycling or diversion, it provides a chain of custody assurance that can be linked with the facility recovery rate to understand the likely diversion outcome.
- For convenience, all of the materials covered in Part B - Material Streams have been included in this report. Where your facility does not create these material wastes, delete this lines from this report.</t>
    </r>
  </si>
  <si>
    <r>
      <t xml:space="preserve">Link to Evidence
</t>
    </r>
    <r>
      <rPr>
        <sz val="10"/>
        <color rgb="FF00B050"/>
        <rFont val="Arial"/>
        <family val="2"/>
      </rPr>
      <t>(see C6)</t>
    </r>
  </si>
  <si>
    <t>C5 Waste Management Systems</t>
  </si>
  <si>
    <t>C6 Facility Acceptance Criteria and Recovery Rates</t>
  </si>
  <si>
    <r>
      <t xml:space="preserve">C7. </t>
    </r>
    <r>
      <rPr>
        <b/>
        <i/>
        <sz val="11"/>
        <color theme="1"/>
        <rFont val="Calibri"/>
        <family val="2"/>
        <scheme val="minor"/>
      </rPr>
      <t>Guidance Notes - Facility Recovery Rate - An Example  of How this May be Undertaken</t>
    </r>
    <r>
      <rPr>
        <sz val="11"/>
        <color theme="1"/>
        <rFont val="Calibri"/>
        <family val="2"/>
        <scheme val="minor"/>
      </rPr>
      <t xml:space="preserve">
- Outcomes-based reporting is focused on maximising the retained value of the materials and helping to meet the closed loop objective for waste management. To enable outcomes-based reporting, the recovery rate and recovery pathway of nominated facilities must be known so that reporting can be adjusted.
Work is currently being undertaken to enable an environmental rating to be applied to different recovery pathways. In the interim, based on your Company’s Sustainability and Social priorities, you may decide which pathways best fit with these objectives. The important thing is that not all recycling is equal in terms of environmental outcomes, and Best Practice companies are now determining not only what materials are recycled, but how they are recycled. In the example below the company has determined that Recovery Grades “A” and “B” meet their Corporate objectives, while Recovery pathways
designated as a “C” do not. Hence only A and B recovery tonnes are included as “Recovered”.</t>
    </r>
  </si>
  <si>
    <t>C8 Contamination Management</t>
  </si>
  <si>
    <r>
      <rPr>
        <b/>
        <i/>
        <sz val="11"/>
        <color theme="1"/>
        <rFont val="Calibri"/>
        <family val="2"/>
        <scheme val="minor"/>
      </rPr>
      <t>Guidance Notes</t>
    </r>
    <r>
      <rPr>
        <sz val="11"/>
        <color theme="1"/>
        <rFont val="Calibri"/>
        <family val="2"/>
        <scheme val="minor"/>
      </rPr>
      <t xml:space="preserve">
- Contamination is a critical issue, both for the recycling program and for the "owners of the waste" and the management of contamination should occur at 2 or more points in the collection and dispoal process.
- "Owners of waste" have an obligation under section 143 of the Environment Operations Act (POEO Act), such that contamination, in the form of putrescible waste within the recycling stream, may lead to a breach of compliance by both the facility and the "owner of the waste."
- Where the cleaners note contamination through a visual inspection on the floorplate or at the loading dock, reference should be made to the acceptance criteria and maximum level of contamination for that stream in  Facility Acceptance Criteria and Recovery Rate, eg. a banana skin or food waste within a takeaway container may result in a breach of the POEO Act and therefore the contents of the bin should be treated with caution. The Cleaner should put all contents into the landfill stream, or if not picked up by the Cleaner, the Collector should treat the contents as landfill waste.
- Contamination that is not putrescible in nature, such as coffee cups, or non-recyclables, may be accepted by the facility within the maximum level of contamination.
- The Cleaner should note the type of contamination and provide feedback to the originating location using the rapid feedback mechanism, where possible, and to the Property Manager through a contamination report daily.
- Where loads can easily and safely be decontaminated, Cleaners should do so. Where time and/or WHS assessment does not permit decontamination, the load should be set aside for landfill and recorded in the WMP (below).
- Where contamination has not been noted by the Cleaners and has been rejected at the facility, the Collector should note the type of contamination and provide feedback to the Property Manager  through a contamination report within 24 hours. This report can be submitted by photos and email notifications or via a more formal report. The rejection should also be noted in the WMP by the Property Manager (below).</t>
    </r>
  </si>
  <si>
    <t>C9 Incident Management</t>
  </si>
  <si>
    <t>C10 Education and Training</t>
  </si>
  <si>
    <t>C13 Documentary Evidence, Facility Receipts and Compliance Reviews</t>
  </si>
  <si>
    <t>C12 Annual Review</t>
  </si>
  <si>
    <t>C14 Reporting Frequency Schedule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</si>
</sst>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C09]dd\-mmmm\-yyyy;@"/>
    <numFmt numFmtId="165" formatCode="_-* #,##0.0_-;\-* #,##0.0_-;_-* &quot;-&quot;??_-;_-@_-"/>
  </numFmts>
  <fonts count="35">
    <font>
      <sz val="11"/>
      <color theme="1"/>
      <name val="Calibri"/>
      <family val="2"/>
      <scheme val="minor"/>
    </font>
    <font>
      <sz val="11"/>
      <color theme="1"/>
      <name val="Calibri"/>
      <family val="2"/>
      <scheme val="minor"/>
    </font>
    <font>
      <b/>
      <sz val="11"/>
      <color theme="1"/>
      <name val="Calibri"/>
      <family val="2"/>
      <scheme val="minor"/>
    </font>
    <font>
      <sz val="10"/>
      <color rgb="FF000000"/>
      <name val="Galdeano"/>
    </font>
    <font>
      <i/>
      <sz val="11"/>
      <color theme="1"/>
      <name val="Calibri"/>
      <family val="2"/>
      <scheme val="minor"/>
    </font>
    <font>
      <b/>
      <sz val="10"/>
      <color rgb="FF000000"/>
      <name val="Arial"/>
      <family val="2"/>
    </font>
    <font>
      <sz val="10"/>
      <color rgb="FF000000"/>
      <name val="Arial"/>
      <family val="2"/>
    </font>
    <font>
      <sz val="9"/>
      <color theme="1"/>
      <name val="Calibri"/>
      <family val="2"/>
      <scheme val="minor"/>
    </font>
    <font>
      <b/>
      <i/>
      <sz val="11"/>
      <color theme="1"/>
      <name val="Calibri"/>
      <family val="2"/>
      <scheme val="minor"/>
    </font>
    <font>
      <sz val="11"/>
      <color rgb="FF000000"/>
      <name val="Calibri"/>
      <family val="2"/>
      <scheme val="minor"/>
    </font>
    <font>
      <b/>
      <i/>
      <sz val="10"/>
      <color rgb="FF000000"/>
      <name val="Arial"/>
      <family val="2"/>
    </font>
    <font>
      <b/>
      <sz val="11"/>
      <color rgb="FF000000"/>
      <name val="Calibri"/>
      <family val="2"/>
      <scheme val="minor"/>
    </font>
    <font>
      <i/>
      <sz val="11"/>
      <color rgb="FF000000"/>
      <name val="Calibri"/>
      <family val="2"/>
      <scheme val="minor"/>
    </font>
    <font>
      <i/>
      <sz val="10"/>
      <color rgb="FF000000"/>
      <name val="Arial"/>
      <family val="2"/>
    </font>
    <font>
      <u/>
      <sz val="11"/>
      <color theme="10"/>
      <name val="Calibri"/>
      <family val="2"/>
      <scheme val="minor"/>
    </font>
    <font>
      <u/>
      <sz val="11"/>
      <color theme="11"/>
      <name val="Calibri"/>
      <family val="2"/>
      <scheme val="minor"/>
    </font>
    <font>
      <b/>
      <i/>
      <sz val="11"/>
      <color rgb="FF000000"/>
      <name val="Arial"/>
      <family val="2"/>
    </font>
    <font>
      <sz val="11"/>
      <color rgb="FF000000"/>
      <name val="Arial"/>
      <family val="2"/>
    </font>
    <font>
      <b/>
      <sz val="12"/>
      <color theme="0"/>
      <name val="Calibri"/>
      <family val="2"/>
      <scheme val="minor"/>
    </font>
    <font>
      <sz val="12"/>
      <color theme="0"/>
      <name val="Calibri"/>
      <family val="2"/>
      <scheme val="minor"/>
    </font>
    <font>
      <b/>
      <sz val="15"/>
      <color rgb="FF284882"/>
      <name val="Calibri"/>
      <family val="2"/>
      <scheme val="minor"/>
    </font>
    <font>
      <b/>
      <i/>
      <sz val="13"/>
      <color rgb="FF284882"/>
      <name val="Calibri"/>
      <family val="2"/>
      <scheme val="minor"/>
    </font>
    <font>
      <sz val="11"/>
      <name val="Calibri"/>
      <family val="2"/>
      <scheme val="minor"/>
    </font>
    <font>
      <sz val="8"/>
      <color theme="1"/>
      <name val="Calibri"/>
      <family val="2"/>
      <scheme val="minor"/>
    </font>
    <font>
      <b/>
      <sz val="14"/>
      <color theme="0"/>
      <name val="Calibri"/>
      <family val="2"/>
      <scheme val="minor"/>
    </font>
    <font>
      <b/>
      <sz val="14"/>
      <color rgb="FF205D81"/>
      <name val="Calibri"/>
      <family val="2"/>
      <scheme val="minor"/>
    </font>
    <font>
      <b/>
      <sz val="15"/>
      <color rgb="FF00B050"/>
      <name val="Calibri"/>
      <family val="2"/>
      <scheme val="minor"/>
    </font>
    <font>
      <b/>
      <i/>
      <sz val="13"/>
      <color rgb="FF00B050"/>
      <name val="Calibri"/>
      <family val="2"/>
      <scheme val="minor"/>
    </font>
    <font>
      <sz val="11"/>
      <color rgb="FF00B050"/>
      <name val="Calibri"/>
      <family val="2"/>
      <scheme val="minor"/>
    </font>
    <font>
      <b/>
      <sz val="13"/>
      <color rgb="FF00B050"/>
      <name val="Calibri"/>
      <family val="2"/>
      <scheme val="minor"/>
    </font>
    <font>
      <b/>
      <sz val="25"/>
      <color rgb="FF00B050"/>
      <name val="Calibri"/>
      <family val="2"/>
      <scheme val="minor"/>
    </font>
    <font>
      <b/>
      <i/>
      <sz val="11"/>
      <color rgb="FF00B050"/>
      <name val="Calibri"/>
      <family val="2"/>
      <scheme val="minor"/>
    </font>
    <font>
      <b/>
      <sz val="11"/>
      <color rgb="FF00B050"/>
      <name val="Arial"/>
      <family val="2"/>
    </font>
    <font>
      <b/>
      <sz val="11"/>
      <color rgb="FF00B050"/>
      <name val="Calibri"/>
      <family val="2"/>
      <scheme val="minor"/>
    </font>
    <font>
      <sz val="10"/>
      <color rgb="FF00B050"/>
      <name val="Arial"/>
      <family val="2"/>
    </font>
  </fonts>
  <fills count="7">
    <fill>
      <patternFill patternType="none"/>
    </fill>
    <fill>
      <patternFill patternType="gray125"/>
    </fill>
    <fill>
      <patternFill patternType="solid">
        <fgColor rgb="FFA6C7EF"/>
        <bgColor indexed="64"/>
      </patternFill>
    </fill>
    <fill>
      <patternFill patternType="solid">
        <fgColor rgb="FFCCFF99"/>
        <bgColor indexed="64"/>
      </patternFill>
    </fill>
    <fill>
      <patternFill patternType="solid">
        <fgColor rgb="FF00B050"/>
        <bgColor indexed="64"/>
      </patternFill>
    </fill>
    <fill>
      <patternFill patternType="solid">
        <fgColor rgb="FFBAFCAA"/>
        <bgColor indexed="64"/>
      </patternFill>
    </fill>
    <fill>
      <patternFill patternType="solid">
        <fgColor rgb="FFCCFFCC"/>
        <bgColor indexed="64"/>
      </patternFill>
    </fill>
  </fills>
  <borders count="65">
    <border>
      <left/>
      <right/>
      <top/>
      <bottom/>
      <diagonal/>
    </border>
    <border>
      <left style="medium">
        <color rgb="FFA1BEE4"/>
      </left>
      <right style="medium">
        <color rgb="FFA1BEE4"/>
      </right>
      <top/>
      <bottom/>
      <diagonal/>
    </border>
    <border>
      <left style="medium">
        <color rgb="FFA1BEE4"/>
      </left>
      <right style="medium">
        <color rgb="FFA1BEE4"/>
      </right>
      <top/>
      <bottom style="medium">
        <color rgb="FFA1BEE4"/>
      </bottom>
      <diagonal/>
    </border>
    <border>
      <left/>
      <right/>
      <top/>
      <bottom style="thick">
        <color theme="4" tint="-0.499984740745262"/>
      </bottom>
      <diagonal/>
    </border>
    <border>
      <left style="thick">
        <color theme="4" tint="-0.499984740745262"/>
      </left>
      <right/>
      <top style="thick">
        <color theme="4" tint="-0.499984740745262"/>
      </top>
      <bottom style="thick">
        <color theme="4" tint="-0.499984740745262"/>
      </bottom>
      <diagonal/>
    </border>
    <border>
      <left/>
      <right/>
      <top style="thick">
        <color theme="4" tint="-0.499984740745262"/>
      </top>
      <bottom style="thick">
        <color theme="4" tint="-0.499984740745262"/>
      </bottom>
      <diagonal/>
    </border>
    <border>
      <left/>
      <right style="thick">
        <color theme="4" tint="-0.499984740745262"/>
      </right>
      <top style="thick">
        <color theme="4" tint="-0.499984740745262"/>
      </top>
      <bottom style="thick">
        <color theme="4" tint="-0.499984740745262"/>
      </bottom>
      <diagonal/>
    </border>
    <border>
      <left style="medium">
        <color theme="4" tint="0.39994506668294322"/>
      </left>
      <right/>
      <top style="medium">
        <color theme="4" tint="0.39994506668294322"/>
      </top>
      <bottom style="medium">
        <color theme="4" tint="0.39991454817346722"/>
      </bottom>
      <diagonal/>
    </border>
    <border>
      <left/>
      <right/>
      <top style="medium">
        <color theme="4" tint="0.39994506668294322"/>
      </top>
      <bottom style="medium">
        <color theme="4" tint="0.39991454817346722"/>
      </bottom>
      <diagonal/>
    </border>
    <border>
      <left/>
      <right style="medium">
        <color theme="4" tint="0.39994506668294322"/>
      </right>
      <top style="medium">
        <color theme="4" tint="0.39994506668294322"/>
      </top>
      <bottom style="medium">
        <color theme="4" tint="0.39991454817346722"/>
      </bottom>
      <diagonal/>
    </border>
    <border>
      <left style="medium">
        <color theme="4" tint="0.39988402966399123"/>
      </left>
      <right style="medium">
        <color theme="4" tint="0.39988402966399123"/>
      </right>
      <top style="medium">
        <color theme="4" tint="0.39991454817346722"/>
      </top>
      <bottom style="medium">
        <color theme="4" tint="0.39988402966399123"/>
      </bottom>
      <diagonal/>
    </border>
    <border>
      <left style="medium">
        <color theme="4" tint="0.39988402966399123"/>
      </left>
      <right style="medium">
        <color theme="4" tint="0.39985351115451523"/>
      </right>
      <top style="medium">
        <color theme="4" tint="0.39991454817346722"/>
      </top>
      <bottom style="medium">
        <color theme="4" tint="0.39985351115451523"/>
      </bottom>
      <diagonal/>
    </border>
    <border>
      <left style="medium">
        <color theme="4" tint="0.39985351115451523"/>
      </left>
      <right style="medium">
        <color theme="4" tint="0.39985351115451523"/>
      </right>
      <top style="medium">
        <color theme="4" tint="0.39988402966399123"/>
      </top>
      <bottom/>
      <diagonal/>
    </border>
    <border>
      <left style="medium">
        <color theme="4" tint="0.39985351115451523"/>
      </left>
      <right style="medium">
        <color theme="4" tint="0.39985351115451523"/>
      </right>
      <top/>
      <bottom/>
      <diagonal/>
    </border>
    <border>
      <left style="medium">
        <color theme="4" tint="0.39985351115451523"/>
      </left>
      <right style="medium">
        <color theme="4" tint="0.39985351115451523"/>
      </right>
      <top/>
      <bottom style="medium">
        <color theme="4" tint="0.39985351115451523"/>
      </bottom>
      <diagonal/>
    </border>
    <border>
      <left style="medium">
        <color theme="4" tint="0.39985351115451523"/>
      </left>
      <right style="medium">
        <color theme="4" tint="0.39982299264503923"/>
      </right>
      <top style="medium">
        <color theme="4" tint="0.39985351115451523"/>
      </top>
      <bottom/>
      <diagonal/>
    </border>
    <border>
      <left style="medium">
        <color theme="4" tint="0.39985351115451523"/>
      </left>
      <right style="medium">
        <color theme="4" tint="0.39982299264503923"/>
      </right>
      <top/>
      <bottom/>
      <diagonal/>
    </border>
    <border>
      <left style="medium">
        <color theme="4" tint="0.39985351115451523"/>
      </left>
      <right style="medium">
        <color theme="4" tint="0.39982299264503923"/>
      </right>
      <top/>
      <bottom style="medium">
        <color theme="4" tint="0.39982299264503923"/>
      </bottom>
      <diagonal/>
    </border>
    <border>
      <left style="medium">
        <color rgb="FFA1BEE4"/>
      </left>
      <right style="medium">
        <color rgb="FFA1BEE4"/>
      </right>
      <top style="medium">
        <color theme="4" tint="0.39991454817346722"/>
      </top>
      <bottom style="medium">
        <color rgb="FFA1BEE4"/>
      </bottom>
      <diagonal/>
    </border>
    <border>
      <left style="medium">
        <color rgb="FFA1BEE4"/>
      </left>
      <right style="medium">
        <color rgb="FFA1BEE4"/>
      </right>
      <top style="thin">
        <color theme="3" tint="0.59996337778862885"/>
      </top>
      <bottom style="thin">
        <color theme="3" tint="0.79998168889431442"/>
      </bottom>
      <diagonal/>
    </border>
    <border>
      <left style="medium">
        <color theme="4" tint="0.39994506668294322"/>
      </left>
      <right/>
      <top/>
      <bottom/>
      <diagonal/>
    </border>
    <border>
      <left style="medium">
        <color rgb="FFA1BEE4"/>
      </left>
      <right style="medium">
        <color rgb="FFA1BEE4"/>
      </right>
      <top style="thin">
        <color theme="3" tint="0.79998168889431442"/>
      </top>
      <bottom/>
      <diagonal/>
    </border>
    <border>
      <left style="thin">
        <color auto="1"/>
      </left>
      <right/>
      <top/>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thick">
        <color rgb="FF205D81"/>
      </left>
      <right style="thick">
        <color rgb="FF205D81"/>
      </right>
      <top style="thick">
        <color rgb="FF205D81"/>
      </top>
      <bottom/>
      <diagonal/>
    </border>
    <border>
      <left style="thick">
        <color rgb="FF205D81"/>
      </left>
      <right style="thick">
        <color rgb="FF205D81"/>
      </right>
      <top/>
      <bottom style="thick">
        <color rgb="FF205D81"/>
      </bottom>
      <diagonal/>
    </border>
    <border>
      <left style="medium">
        <color rgb="FF00B050"/>
      </left>
      <right style="medium">
        <color rgb="FF00B050"/>
      </right>
      <top style="medium">
        <color rgb="FF00B050"/>
      </top>
      <bottom style="medium">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style="medium">
        <color rgb="FF00B050"/>
      </top>
      <bottom/>
      <diagonal/>
    </border>
    <border>
      <left style="medium">
        <color rgb="FF00B050"/>
      </left>
      <right style="medium">
        <color rgb="FF00B050"/>
      </right>
      <top style="medium">
        <color rgb="FF00B050"/>
      </top>
      <bottom/>
      <diagonal/>
    </border>
    <border>
      <left/>
      <right/>
      <top/>
      <bottom style="thin">
        <color auto="1"/>
      </bottom>
      <diagonal/>
    </border>
    <border>
      <left style="medium">
        <color rgb="FF00B050"/>
      </left>
      <right style="medium">
        <color rgb="FF00B050"/>
      </right>
      <top style="thin">
        <color rgb="FFA1BEE4"/>
      </top>
      <bottom/>
      <diagonal/>
    </border>
    <border>
      <left style="medium">
        <color rgb="FF00B050"/>
      </left>
      <right style="medium">
        <color rgb="FF00B050"/>
      </right>
      <top style="thin">
        <color rgb="FFA1BEE4"/>
      </top>
      <bottom style="thin">
        <color rgb="FFA1BEE4"/>
      </bottom>
      <diagonal/>
    </border>
    <border>
      <left style="medium">
        <color rgb="FF00B050"/>
      </left>
      <right style="medium">
        <color rgb="FF00B050"/>
      </right>
      <top/>
      <bottom/>
      <diagonal/>
    </border>
    <border>
      <left style="medium">
        <color rgb="FF00B050"/>
      </left>
      <right style="medium">
        <color rgb="FF00B050"/>
      </right>
      <top/>
      <bottom style="thin">
        <color rgb="FFA1BEE4"/>
      </bottom>
      <diagonal/>
    </border>
    <border>
      <left style="medium">
        <color rgb="FF00B050"/>
      </left>
      <right style="medium">
        <color rgb="FF00B050"/>
      </right>
      <top/>
      <bottom style="medium">
        <color rgb="FF00B050"/>
      </bottom>
      <diagonal/>
    </border>
    <border>
      <left style="medium">
        <color rgb="FF00B050"/>
      </left>
      <right style="medium">
        <color rgb="FF00B050"/>
      </right>
      <top style="thin">
        <color rgb="FFA1BEE4"/>
      </top>
      <bottom style="medium">
        <color rgb="FF00B050"/>
      </bottom>
      <diagonal/>
    </border>
    <border>
      <left style="medium">
        <color theme="4" tint="0.39988402966399123"/>
      </left>
      <right/>
      <top/>
      <bottom/>
      <diagonal/>
    </border>
    <border>
      <left/>
      <right style="medium">
        <color theme="4" tint="0.39988402966399123"/>
      </right>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style="medium">
        <color rgb="FF00B050"/>
      </right>
      <top/>
      <bottom style="medium">
        <color rgb="FF00B050"/>
      </bottom>
      <diagonal/>
    </border>
    <border>
      <left style="medium">
        <color rgb="FF00B050"/>
      </left>
      <right style="medium">
        <color theme="4" tint="0.39988402966399123"/>
      </right>
      <top style="medium">
        <color rgb="FF00B050"/>
      </top>
      <bottom style="medium">
        <color theme="4" tint="0.39988402966399123"/>
      </bottom>
      <diagonal/>
    </border>
    <border>
      <left style="medium">
        <color theme="4" tint="0.39988402966399123"/>
      </left>
      <right style="medium">
        <color rgb="FF00B050"/>
      </right>
      <top style="medium">
        <color rgb="FF00B050"/>
      </top>
      <bottom style="medium">
        <color theme="4" tint="0.39985351115451523"/>
      </bottom>
      <diagonal/>
    </border>
    <border>
      <left style="medium">
        <color rgb="FF00B050"/>
      </left>
      <right style="medium">
        <color theme="4" tint="0.39985351115451523"/>
      </right>
      <top style="medium">
        <color theme="4" tint="0.39988402966399123"/>
      </top>
      <bottom/>
      <diagonal/>
    </border>
    <border>
      <left style="medium">
        <color theme="4" tint="0.39985351115451523"/>
      </left>
      <right style="medium">
        <color rgb="FF00B050"/>
      </right>
      <top style="medium">
        <color theme="4" tint="0.39985351115451523"/>
      </top>
      <bottom/>
      <diagonal/>
    </border>
    <border>
      <left style="medium">
        <color rgb="FF00B050"/>
      </left>
      <right style="medium">
        <color theme="4" tint="0.39985351115451523"/>
      </right>
      <top/>
      <bottom/>
      <diagonal/>
    </border>
    <border>
      <left style="medium">
        <color theme="4" tint="0.39985351115451523"/>
      </left>
      <right style="medium">
        <color rgb="FF00B050"/>
      </right>
      <top/>
      <bottom/>
      <diagonal/>
    </border>
    <border>
      <left style="medium">
        <color rgb="FF00B050"/>
      </left>
      <right style="medium">
        <color theme="4" tint="0.39985351115451523"/>
      </right>
      <top/>
      <bottom style="medium">
        <color rgb="FF00B050"/>
      </bottom>
      <diagonal/>
    </border>
    <border>
      <left style="medium">
        <color theme="4" tint="0.39985351115451523"/>
      </left>
      <right style="medium">
        <color rgb="FF00B050"/>
      </right>
      <top/>
      <bottom style="medium">
        <color rgb="FF00B050"/>
      </bottom>
      <diagonal/>
    </border>
    <border>
      <left style="medium">
        <color rgb="FF00B050"/>
      </left>
      <right style="medium">
        <color theme="4" tint="0.39988402966399123"/>
      </right>
      <top style="medium">
        <color rgb="FF00B050"/>
      </top>
      <bottom style="medium">
        <color rgb="FF00B050"/>
      </bottom>
      <diagonal/>
    </border>
    <border>
      <left style="medium">
        <color theme="4" tint="0.39988402966399123"/>
      </left>
      <right style="medium">
        <color theme="4" tint="0.39985351115451523"/>
      </right>
      <top style="medium">
        <color rgb="FF00B050"/>
      </top>
      <bottom style="medium">
        <color rgb="FF00B050"/>
      </bottom>
      <diagonal/>
    </border>
    <border>
      <left style="medium">
        <color rgb="FF00B050"/>
      </left>
      <right style="medium">
        <color theme="4" tint="0.39985351115451523"/>
      </right>
      <top style="medium">
        <color rgb="FF00B050"/>
      </top>
      <bottom style="medium">
        <color rgb="FF00B050"/>
      </bottom>
      <diagonal/>
    </border>
    <border>
      <left style="medium">
        <color theme="4" tint="0.39985351115451523"/>
      </left>
      <right style="medium">
        <color theme="4" tint="0.39982299264503923"/>
      </right>
      <top style="medium">
        <color rgb="FF00B050"/>
      </top>
      <bottom style="medium">
        <color rgb="FF00B050"/>
      </bottom>
      <diagonal/>
    </border>
  </borders>
  <cellStyleXfs count="102">
    <xf numFmtId="0" fontId="0" fillId="0" borderId="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cellStyleXfs>
  <cellXfs count="174">
    <xf numFmtId="0" fontId="0" fillId="0" borderId="0" xfId="0"/>
    <xf numFmtId="0" fontId="4" fillId="0" borderId="0" xfId="0" applyFont="1"/>
    <xf numFmtId="0" fontId="0" fillId="0" borderId="0" xfId="0" applyAlignment="1">
      <alignment wrapText="1"/>
    </xf>
    <xf numFmtId="0" fontId="0" fillId="0" borderId="0" xfId="0" applyAlignment="1">
      <alignment horizontal="center"/>
    </xf>
    <xf numFmtId="0" fontId="3" fillId="0" borderId="0" xfId="0" applyFont="1" applyFill="1" applyBorder="1" applyAlignment="1">
      <alignment vertical="center" wrapText="1"/>
    </xf>
    <xf numFmtId="164" fontId="0" fillId="0" borderId="0" xfId="0" applyNumberFormat="1" applyBorder="1" applyAlignment="1">
      <alignment horizontal="left"/>
    </xf>
    <xf numFmtId="0" fontId="0" fillId="0" borderId="0" xfId="0" applyAlignment="1">
      <alignment horizontal="left"/>
    </xf>
    <xf numFmtId="0" fontId="4" fillId="0" borderId="13" xfId="0" applyFont="1" applyBorder="1"/>
    <xf numFmtId="0" fontId="4" fillId="0" borderId="16" xfId="0" applyFont="1" applyBorder="1"/>
    <xf numFmtId="0" fontId="0" fillId="0" borderId="0" xfId="0" applyFill="1" applyBorder="1"/>
    <xf numFmtId="0" fontId="0" fillId="0" borderId="0" xfId="0" applyFont="1"/>
    <xf numFmtId="0" fontId="0" fillId="0" borderId="12" xfId="0" applyFont="1" applyBorder="1"/>
    <xf numFmtId="0" fontId="0" fillId="0" borderId="15" xfId="0" applyFont="1" applyBorder="1"/>
    <xf numFmtId="0" fontId="0" fillId="0" borderId="13" xfId="0" applyFont="1" applyBorder="1"/>
    <xf numFmtId="0" fontId="0" fillId="0" borderId="16" xfId="0" applyFont="1" applyBorder="1"/>
    <xf numFmtId="0" fontId="0" fillId="0" borderId="14" xfId="0" applyFont="1" applyBorder="1"/>
    <xf numFmtId="0" fontId="0" fillId="0" borderId="17" xfId="0" applyFont="1" applyBorder="1"/>
    <xf numFmtId="0" fontId="6" fillId="0" borderId="1" xfId="0" applyFont="1" applyFill="1" applyBorder="1" applyAlignment="1">
      <alignment vertical="center" wrapText="1"/>
    </xf>
    <xf numFmtId="0" fontId="6" fillId="0" borderId="2" xfId="0" applyFont="1" applyFill="1" applyBorder="1" applyAlignment="1">
      <alignment vertical="center" wrapText="1"/>
    </xf>
    <xf numFmtId="0" fontId="0" fillId="0" borderId="21" xfId="0" applyFont="1" applyBorder="1"/>
    <xf numFmtId="0" fontId="0" fillId="0" borderId="1" xfId="0" applyFont="1" applyBorder="1"/>
    <xf numFmtId="0" fontId="0" fillId="0" borderId="2" xfId="0" applyFont="1" applyBorder="1"/>
    <xf numFmtId="0" fontId="7" fillId="0" borderId="0" xfId="0" applyFont="1" applyAlignment="1">
      <alignment wrapText="1"/>
    </xf>
    <xf numFmtId="0" fontId="20" fillId="0" borderId="0" xfId="0" applyFont="1" applyAlignment="1">
      <alignment wrapText="1"/>
    </xf>
    <xf numFmtId="0" fontId="21" fillId="0" borderId="0" xfId="0" applyFont="1" applyAlignment="1">
      <alignment wrapText="1"/>
    </xf>
    <xf numFmtId="0" fontId="22" fillId="0" borderId="0" xfId="0" applyFont="1" applyFill="1" applyAlignment="1">
      <alignment wrapText="1"/>
    </xf>
    <xf numFmtId="0" fontId="23" fillId="0" borderId="0" xfId="0" applyFont="1" applyAlignment="1">
      <alignment wrapText="1"/>
    </xf>
    <xf numFmtId="0" fontId="0" fillId="0" borderId="0" xfId="0" applyAlignment="1">
      <alignment vertical="center"/>
    </xf>
    <xf numFmtId="0" fontId="0" fillId="2" borderId="0" xfId="0" applyFill="1"/>
    <xf numFmtId="0" fontId="0" fillId="2" borderId="0" xfId="0" applyFill="1" applyAlignment="1">
      <alignment wrapText="1"/>
    </xf>
    <xf numFmtId="0" fontId="24" fillId="2" borderId="0" xfId="0" applyFont="1" applyFill="1" applyAlignment="1">
      <alignment vertical="center" wrapText="1"/>
    </xf>
    <xf numFmtId="0" fontId="23" fillId="2" borderId="0" xfId="0" applyFont="1" applyFill="1" applyAlignment="1">
      <alignment wrapText="1"/>
    </xf>
    <xf numFmtId="0" fontId="0" fillId="2" borderId="31" xfId="0" applyFill="1" applyBorder="1"/>
    <xf numFmtId="0" fontId="18" fillId="2" borderId="0" xfId="0" applyFont="1" applyFill="1" applyAlignment="1">
      <alignment vertical="top" wrapText="1"/>
    </xf>
    <xf numFmtId="0" fontId="18" fillId="2" borderId="32" xfId="0" applyFont="1" applyFill="1" applyBorder="1" applyAlignment="1">
      <alignment vertical="top" wrapText="1"/>
    </xf>
    <xf numFmtId="0" fontId="18" fillId="2" borderId="0" xfId="0" applyFont="1" applyFill="1" applyAlignment="1">
      <alignment vertical="top"/>
    </xf>
    <xf numFmtId="0" fontId="22" fillId="0" borderId="0" xfId="0" applyFont="1" applyFill="1" applyAlignment="1">
      <alignment horizontal="left" vertical="top" wrapText="1"/>
    </xf>
    <xf numFmtId="0" fontId="0" fillId="0" borderId="0" xfId="0" applyAlignment="1">
      <alignment horizontal="left" vertical="top" wrapText="1"/>
    </xf>
    <xf numFmtId="0" fontId="25" fillId="2" borderId="0" xfId="0" applyFont="1" applyFill="1" applyAlignment="1">
      <alignment horizontal="left" wrapText="1"/>
    </xf>
    <xf numFmtId="0" fontId="26" fillId="0" borderId="0" xfId="0" applyFont="1" applyAlignment="1">
      <alignment wrapText="1"/>
    </xf>
    <xf numFmtId="0" fontId="27" fillId="0" borderId="0" xfId="0" applyFont="1" applyAlignment="1">
      <alignment wrapText="1"/>
    </xf>
    <xf numFmtId="0" fontId="28" fillId="3" borderId="27" xfId="91" applyFont="1" applyFill="1" applyBorder="1" applyAlignment="1">
      <alignment vertical="center" wrapText="1"/>
    </xf>
    <xf numFmtId="0" fontId="26" fillId="0" borderId="0" xfId="0" applyFont="1" applyAlignment="1">
      <alignment horizontal="left" wrapText="1"/>
    </xf>
    <xf numFmtId="0" fontId="27" fillId="0" borderId="0" xfId="0" applyFont="1" applyAlignment="1">
      <alignment horizontal="left" wrapText="1"/>
    </xf>
    <xf numFmtId="0" fontId="30" fillId="0" borderId="28" xfId="0" applyFont="1" applyFill="1" applyBorder="1" applyAlignment="1">
      <alignment horizontal="right" vertical="center"/>
    </xf>
    <xf numFmtId="0" fontId="24" fillId="4" borderId="28" xfId="0" applyFont="1" applyFill="1" applyBorder="1" applyAlignment="1">
      <alignment vertical="center" wrapText="1"/>
    </xf>
    <xf numFmtId="0" fontId="0" fillId="5" borderId="28" xfId="0" applyFill="1" applyBorder="1" applyAlignment="1">
      <alignment vertical="center" wrapText="1"/>
    </xf>
    <xf numFmtId="0" fontId="30" fillId="0" borderId="29" xfId="0" applyFont="1" applyFill="1" applyBorder="1" applyAlignment="1">
      <alignment horizontal="right" vertical="center" wrapText="1"/>
    </xf>
    <xf numFmtId="0" fontId="24" fillId="4" borderId="29" xfId="0" applyFont="1" applyFill="1" applyBorder="1" applyAlignment="1">
      <alignment vertical="center" wrapText="1"/>
    </xf>
    <xf numFmtId="0" fontId="0" fillId="5" borderId="29" xfId="0" applyFill="1" applyBorder="1" applyAlignment="1">
      <alignment vertical="center" wrapText="1"/>
    </xf>
    <xf numFmtId="0" fontId="30" fillId="0" borderId="30" xfId="0" applyFont="1" applyFill="1" applyBorder="1" applyAlignment="1">
      <alignment horizontal="right" vertical="center" wrapText="1"/>
    </xf>
    <xf numFmtId="0" fontId="24" fillId="4" borderId="30" xfId="0" applyFont="1" applyFill="1" applyBorder="1" applyAlignment="1">
      <alignment vertical="center" wrapText="1"/>
    </xf>
    <xf numFmtId="0" fontId="0" fillId="5" borderId="30" xfId="0" applyFill="1" applyBorder="1" applyAlignment="1">
      <alignment vertical="center" wrapText="1"/>
    </xf>
    <xf numFmtId="0" fontId="31" fillId="3" borderId="0" xfId="0" applyFont="1" applyFill="1" applyAlignment="1">
      <alignment horizontal="left" wrapText="1"/>
    </xf>
    <xf numFmtId="0" fontId="0" fillId="3" borderId="0" xfId="0" applyFill="1" applyAlignment="1">
      <alignment horizontal="left" wrapText="1"/>
    </xf>
    <xf numFmtId="0" fontId="32" fillId="3" borderId="33" xfId="0" applyFont="1" applyFill="1" applyBorder="1" applyAlignment="1">
      <alignment horizontal="left" vertical="center" wrapText="1"/>
    </xf>
    <xf numFmtId="0" fontId="3" fillId="3" borderId="33" xfId="0" applyFont="1" applyFill="1" applyBorder="1" applyAlignment="1">
      <alignment vertical="center" wrapText="1"/>
    </xf>
    <xf numFmtId="0" fontId="0" fillId="0" borderId="33" xfId="0" applyBorder="1" applyAlignment="1">
      <alignment horizontal="left"/>
    </xf>
    <xf numFmtId="0" fontId="3" fillId="3" borderId="33" xfId="0" applyFont="1" applyFill="1" applyBorder="1" applyAlignment="1">
      <alignment horizontal="left" vertical="center" wrapText="1"/>
    </xf>
    <xf numFmtId="0" fontId="0" fillId="0" borderId="33" xfId="0" applyBorder="1"/>
    <xf numFmtId="164" fontId="0" fillId="0" borderId="33" xfId="0" applyNumberFormat="1" applyBorder="1" applyAlignment="1">
      <alignment horizontal="left"/>
    </xf>
    <xf numFmtId="0" fontId="2" fillId="3" borderId="3" xfId="0" applyFont="1" applyFill="1" applyBorder="1" applyAlignment="1">
      <alignment horizontal="left" wrapText="1"/>
    </xf>
    <xf numFmtId="0" fontId="28" fillId="3" borderId="4" xfId="91" applyFont="1" applyFill="1" applyBorder="1" applyAlignment="1">
      <alignment horizontal="left" vertical="center" wrapText="1"/>
    </xf>
    <xf numFmtId="0" fontId="28" fillId="3" borderId="5" xfId="91" applyFont="1" applyFill="1" applyBorder="1" applyAlignment="1">
      <alignment horizontal="left" vertical="center" wrapText="1"/>
    </xf>
    <xf numFmtId="0" fontId="28" fillId="3" borderId="6" xfId="91" applyFont="1" applyFill="1" applyBorder="1" applyAlignment="1">
      <alignment horizontal="left" vertical="center" wrapText="1"/>
    </xf>
    <xf numFmtId="0" fontId="33" fillId="3" borderId="33" xfId="0" applyFont="1" applyFill="1" applyBorder="1" applyAlignment="1">
      <alignment vertical="center" wrapText="1"/>
    </xf>
    <xf numFmtId="0" fontId="9" fillId="0" borderId="33" xfId="0" applyFont="1" applyBorder="1" applyAlignment="1">
      <alignment vertical="center" wrapText="1"/>
    </xf>
    <xf numFmtId="0" fontId="0" fillId="0" borderId="33" xfId="0" applyBorder="1" applyAlignment="1">
      <alignment wrapText="1"/>
    </xf>
    <xf numFmtId="0" fontId="9" fillId="3" borderId="33" xfId="0" applyFont="1" applyFill="1" applyBorder="1" applyAlignment="1">
      <alignment vertical="center" wrapText="1"/>
    </xf>
    <xf numFmtId="9" fontId="9" fillId="3" borderId="33" xfId="1" applyFont="1" applyFill="1" applyBorder="1" applyAlignment="1">
      <alignment horizontal="left" vertical="center" wrapText="1"/>
    </xf>
    <xf numFmtId="0" fontId="0" fillId="0" borderId="33" xfId="0" applyFont="1" applyBorder="1" applyAlignment="1">
      <alignment horizontal="left"/>
    </xf>
    <xf numFmtId="0" fontId="0" fillId="0" borderId="33" xfId="0" applyFont="1" applyBorder="1" applyAlignment="1">
      <alignment horizontal="left"/>
    </xf>
    <xf numFmtId="0" fontId="0" fillId="0" borderId="33" xfId="0" applyFont="1" applyBorder="1" applyAlignment="1">
      <alignment horizontal="center"/>
    </xf>
    <xf numFmtId="0" fontId="9" fillId="0" borderId="33" xfId="0" applyFont="1" applyFill="1" applyBorder="1" applyAlignment="1">
      <alignment vertical="center" wrapText="1"/>
    </xf>
    <xf numFmtId="0" fontId="0" fillId="0" borderId="33" xfId="0" applyFont="1" applyFill="1" applyBorder="1" applyAlignment="1">
      <alignment horizontal="left"/>
    </xf>
    <xf numFmtId="0" fontId="0" fillId="0" borderId="34" xfId="0" applyFont="1" applyFill="1" applyBorder="1" applyAlignment="1">
      <alignment horizontal="center"/>
    </xf>
    <xf numFmtId="0" fontId="0" fillId="0" borderId="35" xfId="0" applyFont="1" applyFill="1" applyBorder="1" applyAlignment="1">
      <alignment horizontal="center"/>
    </xf>
    <xf numFmtId="0" fontId="0" fillId="0" borderId="36" xfId="0" applyFont="1" applyFill="1" applyBorder="1" applyAlignment="1">
      <alignment horizontal="left"/>
    </xf>
    <xf numFmtId="0" fontId="0" fillId="0" borderId="36" xfId="0" applyFont="1" applyFill="1" applyBorder="1" applyAlignment="1">
      <alignment horizontal="center"/>
    </xf>
    <xf numFmtId="0" fontId="32" fillId="3" borderId="33" xfId="0" applyFont="1" applyFill="1" applyBorder="1" applyAlignment="1">
      <alignment vertical="center" wrapText="1"/>
    </xf>
    <xf numFmtId="0" fontId="32" fillId="3" borderId="33" xfId="0" applyFont="1" applyFill="1" applyBorder="1" applyAlignment="1">
      <alignment horizontal="left" vertical="center" wrapText="1"/>
    </xf>
    <xf numFmtId="0" fontId="32" fillId="3" borderId="33" xfId="0" applyFont="1" applyFill="1" applyBorder="1" applyAlignment="1">
      <alignment horizontal="center" vertical="center" wrapText="1"/>
    </xf>
    <xf numFmtId="0" fontId="10" fillId="3" borderId="37" xfId="0" applyFont="1" applyFill="1" applyBorder="1" applyAlignment="1">
      <alignment vertical="center" wrapText="1"/>
    </xf>
    <xf numFmtId="0" fontId="10" fillId="3" borderId="0" xfId="0" applyFont="1" applyFill="1" applyBorder="1" applyAlignment="1">
      <alignment horizontal="center" vertical="center" wrapText="1"/>
    </xf>
    <xf numFmtId="0" fontId="10" fillId="3" borderId="0" xfId="0" applyFont="1" applyFill="1" applyBorder="1" applyAlignment="1">
      <alignment vertical="center" wrapText="1"/>
    </xf>
    <xf numFmtId="0" fontId="10" fillId="3" borderId="38" xfId="0" applyFont="1" applyFill="1" applyBorder="1" applyAlignment="1">
      <alignment vertical="center" wrapText="1"/>
    </xf>
    <xf numFmtId="0" fontId="6" fillId="0" borderId="33" xfId="0" applyFont="1" applyBorder="1" applyAlignment="1">
      <alignment vertical="center" wrapText="1"/>
    </xf>
    <xf numFmtId="0" fontId="6" fillId="0" borderId="33" xfId="0" applyFont="1" applyBorder="1" applyAlignment="1">
      <alignment horizontal="center" vertical="center" wrapText="1"/>
    </xf>
    <xf numFmtId="0" fontId="5" fillId="0" borderId="33"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3" xfId="0" applyFont="1" applyBorder="1" applyAlignment="1">
      <alignment vertical="center" wrapText="1"/>
    </xf>
    <xf numFmtId="165" fontId="9" fillId="3" borderId="33" xfId="2" applyNumberFormat="1"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33" xfId="0" applyFont="1" applyFill="1" applyBorder="1" applyAlignment="1">
      <alignment horizontal="left" vertical="center" wrapText="1"/>
    </xf>
    <xf numFmtId="165" fontId="10" fillId="3" borderId="33" xfId="0" applyNumberFormat="1" applyFont="1" applyFill="1" applyBorder="1" applyAlignment="1">
      <alignment vertical="center" wrapText="1"/>
    </xf>
    <xf numFmtId="9" fontId="9" fillId="3" borderId="33" xfId="1" applyFont="1" applyFill="1" applyBorder="1" applyAlignment="1">
      <alignment horizontal="center" vertical="center" wrapText="1"/>
    </xf>
    <xf numFmtId="9" fontId="10" fillId="3" borderId="33" xfId="1" applyFont="1" applyFill="1" applyBorder="1" applyAlignment="1">
      <alignment horizontal="center" vertical="center" wrapText="1"/>
    </xf>
    <xf numFmtId="0" fontId="10" fillId="3" borderId="33" xfId="0" applyFont="1" applyFill="1" applyBorder="1" applyAlignment="1">
      <alignment vertical="center" wrapText="1"/>
    </xf>
    <xf numFmtId="0" fontId="10" fillId="3" borderId="33" xfId="0" applyFont="1" applyFill="1" applyBorder="1" applyAlignment="1">
      <alignment horizontal="left" vertical="center" wrapText="1"/>
    </xf>
    <xf numFmtId="0" fontId="0" fillId="3" borderId="0" xfId="0" applyFill="1" applyAlignment="1">
      <alignment horizontal="left" vertical="top" wrapText="1"/>
    </xf>
    <xf numFmtId="0" fontId="12" fillId="0" borderId="33" xfId="0" applyFont="1" applyBorder="1" applyAlignment="1">
      <alignment vertical="center" wrapText="1"/>
    </xf>
    <xf numFmtId="0" fontId="12" fillId="0" borderId="33" xfId="0" applyFont="1" applyBorder="1" applyAlignment="1">
      <alignment horizontal="left" vertical="center" wrapText="1"/>
    </xf>
    <xf numFmtId="9" fontId="12" fillId="0" borderId="33" xfId="1" applyFont="1" applyBorder="1" applyAlignment="1">
      <alignment vertical="center" wrapText="1"/>
    </xf>
    <xf numFmtId="9" fontId="6" fillId="0" borderId="33" xfId="1" applyFont="1" applyBorder="1" applyAlignment="1">
      <alignment vertical="center" wrapText="1"/>
    </xf>
    <xf numFmtId="0" fontId="13" fillId="0" borderId="33" xfId="0" applyFont="1" applyBorder="1" applyAlignment="1">
      <alignment horizontal="left" vertical="center" wrapText="1"/>
    </xf>
    <xf numFmtId="0" fontId="6" fillId="0" borderId="33" xfId="0" applyFont="1" applyBorder="1" applyAlignment="1">
      <alignment horizontal="left" vertical="center" wrapText="1"/>
    </xf>
    <xf numFmtId="0" fontId="0" fillId="6" borderId="22" xfId="0" applyFill="1" applyBorder="1" applyAlignment="1">
      <alignment horizontal="left" vertical="top" wrapText="1"/>
    </xf>
    <xf numFmtId="0" fontId="0" fillId="6" borderId="0" xfId="0" applyFill="1" applyBorder="1" applyAlignment="1">
      <alignment horizontal="left" vertical="top" wrapText="1"/>
    </xf>
    <xf numFmtId="0" fontId="2" fillId="6" borderId="22"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3" borderId="0" xfId="0" applyFill="1" applyAlignment="1">
      <alignment horizontal="left" vertical="top" wrapText="1"/>
    </xf>
    <xf numFmtId="0" fontId="32" fillId="6" borderId="33" xfId="0" applyFont="1" applyFill="1" applyBorder="1" applyAlignment="1">
      <alignment vertical="center" wrapText="1"/>
    </xf>
    <xf numFmtId="9" fontId="12" fillId="6" borderId="33" xfId="1" applyFont="1" applyFill="1" applyBorder="1" applyAlignment="1">
      <alignment vertical="center" wrapText="1"/>
    </xf>
    <xf numFmtId="0" fontId="0" fillId="3" borderId="0" xfId="0" applyFill="1" applyBorder="1" applyAlignment="1">
      <alignment horizontal="left" vertical="top" wrapText="1"/>
    </xf>
    <xf numFmtId="9" fontId="13" fillId="0" borderId="33" xfId="0" applyNumberFormat="1" applyFont="1" applyBorder="1" applyAlignment="1">
      <alignment vertical="center" wrapText="1"/>
    </xf>
    <xf numFmtId="0" fontId="0" fillId="3" borderId="39" xfId="0" applyFill="1" applyBorder="1" applyAlignment="1">
      <alignment horizontal="center" vertical="top" wrapText="1"/>
    </xf>
    <xf numFmtId="0" fontId="2" fillId="3" borderId="24" xfId="0" applyFont="1" applyFill="1" applyBorder="1" applyAlignment="1">
      <alignment horizontal="center" vertical="top" wrapText="1"/>
    </xf>
    <xf numFmtId="0" fontId="2" fillId="3" borderId="25" xfId="0" applyFont="1" applyFill="1" applyBorder="1" applyAlignment="1">
      <alignment horizontal="center" vertical="top" wrapText="1"/>
    </xf>
    <xf numFmtId="0" fontId="2" fillId="3" borderId="26" xfId="0" applyFont="1" applyFill="1" applyBorder="1" applyAlignment="1">
      <alignment horizontal="center" vertical="top" wrapText="1"/>
    </xf>
    <xf numFmtId="0" fontId="0" fillId="3" borderId="23" xfId="0" applyFill="1" applyBorder="1" applyAlignment="1">
      <alignment horizontal="left" vertical="top" wrapText="1"/>
    </xf>
    <xf numFmtId="0" fontId="0" fillId="3" borderId="22" xfId="0" applyFill="1" applyBorder="1" applyAlignment="1">
      <alignment horizontal="left" vertical="top" wrapText="1"/>
    </xf>
    <xf numFmtId="0" fontId="9" fillId="0" borderId="33" xfId="0" applyFont="1" applyBorder="1" applyAlignment="1">
      <alignment horizontal="left" vertical="center" wrapText="1"/>
    </xf>
    <xf numFmtId="0" fontId="6" fillId="0" borderId="33" xfId="0" applyFont="1" applyBorder="1" applyAlignment="1">
      <alignment horizontal="left" vertical="center" wrapText="1"/>
    </xf>
    <xf numFmtId="0" fontId="32" fillId="3" borderId="38" xfId="0" applyFont="1" applyFill="1" applyBorder="1" applyAlignment="1">
      <alignment vertical="center" wrapText="1"/>
    </xf>
    <xf numFmtId="0" fontId="32" fillId="3" borderId="38" xfId="0" applyFont="1" applyFill="1" applyBorder="1" applyAlignment="1">
      <alignment horizontal="left" vertical="center" wrapText="1"/>
    </xf>
    <xf numFmtId="0" fontId="9" fillId="0" borderId="40" xfId="0" applyFont="1" applyBorder="1" applyAlignment="1">
      <alignment vertical="center" wrapText="1"/>
    </xf>
    <xf numFmtId="0" fontId="6" fillId="0" borderId="41" xfId="0" applyFont="1" applyBorder="1" applyAlignment="1">
      <alignment vertical="center" wrapText="1"/>
    </xf>
    <xf numFmtId="0" fontId="9" fillId="0" borderId="42" xfId="0" applyFont="1" applyBorder="1" applyAlignment="1">
      <alignment vertical="center" wrapText="1"/>
    </xf>
    <xf numFmtId="0" fontId="9" fillId="0" borderId="43" xfId="0" applyFont="1" applyBorder="1" applyAlignment="1">
      <alignment vertical="center" wrapText="1"/>
    </xf>
    <xf numFmtId="0" fontId="6" fillId="0" borderId="40" xfId="0" applyFont="1" applyBorder="1" applyAlignment="1">
      <alignment vertical="center" wrapText="1"/>
    </xf>
    <xf numFmtId="0" fontId="6" fillId="0" borderId="42" xfId="0" applyFont="1" applyBorder="1" applyAlignment="1">
      <alignment vertical="center" wrapText="1"/>
    </xf>
    <xf numFmtId="0" fontId="6" fillId="0" borderId="44" xfId="0" applyFont="1" applyBorder="1" applyAlignment="1">
      <alignment vertical="center" wrapText="1"/>
    </xf>
    <xf numFmtId="0" fontId="6" fillId="0" borderId="45" xfId="0" applyFont="1" applyBorder="1" applyAlignment="1">
      <alignment horizontal="left" vertical="center" wrapText="1"/>
    </xf>
    <xf numFmtId="0" fontId="0" fillId="3" borderId="0" xfId="0" applyFont="1" applyFill="1" applyAlignment="1">
      <alignment horizontal="left" wrapText="1"/>
    </xf>
    <xf numFmtId="0" fontId="33" fillId="3" borderId="7" xfId="0" applyFont="1" applyFill="1" applyBorder="1" applyAlignment="1">
      <alignment horizontal="left" vertical="center" wrapText="1"/>
    </xf>
    <xf numFmtId="0" fontId="33" fillId="3" borderId="8" xfId="0" applyFont="1" applyFill="1" applyBorder="1" applyAlignment="1">
      <alignment horizontal="left" vertical="center" wrapText="1"/>
    </xf>
    <xf numFmtId="0" fontId="33" fillId="3" borderId="9" xfId="0" applyFont="1" applyFill="1" applyBorder="1" applyAlignment="1">
      <alignment horizontal="left" vertical="center" wrapText="1"/>
    </xf>
    <xf numFmtId="0" fontId="33" fillId="3" borderId="2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34" xfId="0" applyFont="1" applyFill="1" applyBorder="1" applyAlignment="1">
      <alignment horizontal="left" vertical="center" wrapText="1"/>
    </xf>
    <xf numFmtId="0" fontId="33" fillId="3" borderId="35" xfId="0" applyFont="1" applyFill="1" applyBorder="1" applyAlignment="1">
      <alignment horizontal="left" vertical="center" wrapText="1"/>
    </xf>
    <xf numFmtId="0" fontId="33" fillId="3" borderId="36" xfId="0" applyFont="1" applyFill="1" applyBorder="1" applyAlignment="1">
      <alignment horizontal="left" vertical="center" wrapText="1"/>
    </xf>
    <xf numFmtId="0" fontId="2" fillId="3" borderId="46" xfId="0" applyFont="1" applyFill="1" applyBorder="1" applyAlignment="1">
      <alignment horizontal="left"/>
    </xf>
    <xf numFmtId="0" fontId="2" fillId="3" borderId="47" xfId="0" applyFont="1" applyFill="1" applyBorder="1" applyAlignment="1">
      <alignment horizontal="left"/>
    </xf>
    <xf numFmtId="0" fontId="0" fillId="0" borderId="37" xfId="0" applyFont="1" applyBorder="1" applyAlignment="1">
      <alignment horizontal="left"/>
    </xf>
    <xf numFmtId="0" fontId="0" fillId="0" borderId="48" xfId="0" applyFont="1" applyBorder="1" applyAlignment="1">
      <alignment horizontal="left"/>
    </xf>
    <xf numFmtId="0" fontId="0" fillId="0" borderId="49" xfId="0" applyFont="1" applyBorder="1" applyAlignment="1">
      <alignment horizontal="left"/>
    </xf>
    <xf numFmtId="0" fontId="0" fillId="0" borderId="50" xfId="0" applyFont="1" applyBorder="1" applyAlignment="1">
      <alignment horizontal="left"/>
    </xf>
    <xf numFmtId="0" fontId="0" fillId="0" borderId="51" xfId="0" applyFont="1" applyBorder="1" applyAlignment="1">
      <alignment horizontal="left"/>
    </xf>
    <xf numFmtId="0" fontId="0" fillId="0" borderId="52" xfId="0" applyFont="1" applyBorder="1" applyAlignment="1">
      <alignment horizontal="left"/>
    </xf>
    <xf numFmtId="0" fontId="2" fillId="3" borderId="10" xfId="0" applyFont="1" applyFill="1" applyBorder="1"/>
    <xf numFmtId="0" fontId="2" fillId="3" borderId="11" xfId="0" applyFont="1" applyFill="1" applyBorder="1"/>
    <xf numFmtId="0" fontId="2" fillId="3" borderId="53" xfId="0" applyFont="1" applyFill="1" applyBorder="1"/>
    <xf numFmtId="0" fontId="2" fillId="3" borderId="54" xfId="0" applyFont="1" applyFill="1" applyBorder="1"/>
    <xf numFmtId="0" fontId="0" fillId="0" borderId="55" xfId="0" applyFont="1" applyBorder="1"/>
    <xf numFmtId="0" fontId="0" fillId="0" borderId="56" xfId="0" applyFont="1" applyBorder="1"/>
    <xf numFmtId="0" fontId="0" fillId="0" borderId="57" xfId="0" applyFont="1" applyBorder="1"/>
    <xf numFmtId="0" fontId="0" fillId="0" borderId="58" xfId="0" applyFont="1" applyBorder="1"/>
    <xf numFmtId="0" fontId="4" fillId="0" borderId="57" xfId="0" applyFont="1" applyBorder="1"/>
    <xf numFmtId="0" fontId="4" fillId="0" borderId="58" xfId="0" applyFont="1" applyBorder="1"/>
    <xf numFmtId="0" fontId="0" fillId="0" borderId="59" xfId="0" applyFont="1" applyBorder="1"/>
    <xf numFmtId="0" fontId="0" fillId="0" borderId="60" xfId="0" applyFont="1" applyBorder="1"/>
    <xf numFmtId="0" fontId="28" fillId="0" borderId="58" xfId="0" applyFont="1" applyBorder="1"/>
    <xf numFmtId="0" fontId="2" fillId="3" borderId="61" xfId="0" applyFont="1" applyFill="1" applyBorder="1"/>
    <xf numFmtId="0" fontId="2" fillId="3" borderId="62" xfId="0" applyFont="1" applyFill="1" applyBorder="1"/>
    <xf numFmtId="0" fontId="0" fillId="0" borderId="36" xfId="0" applyFont="1" applyBorder="1"/>
    <xf numFmtId="0" fontId="0" fillId="0" borderId="63" xfId="0" applyFont="1" applyBorder="1"/>
    <xf numFmtId="0" fontId="0" fillId="0" borderId="64" xfId="0" applyFont="1" applyBorder="1"/>
    <xf numFmtId="0" fontId="4" fillId="0" borderId="63" xfId="0" applyFont="1" applyBorder="1"/>
    <xf numFmtId="0" fontId="4" fillId="0" borderId="64" xfId="0" applyFont="1" applyBorder="1"/>
    <xf numFmtId="0" fontId="11" fillId="3" borderId="18" xfId="0" applyFont="1" applyFill="1" applyBorder="1" applyAlignment="1">
      <alignment vertical="center" wrapText="1"/>
    </xf>
    <xf numFmtId="0" fontId="10" fillId="3" borderId="19"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17" fillId="3" borderId="19" xfId="0" applyFont="1" applyFill="1" applyBorder="1" applyAlignment="1">
      <alignment horizontal="center" vertical="center" wrapText="1"/>
    </xf>
  </cellXfs>
  <cellStyles count="102">
    <cellStyle name="Comma" xfId="2"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cellStyle name="Normal" xfId="0" builtinId="0"/>
    <cellStyle name="Percent" xfId="1" builtinId="5"/>
  </cellStyles>
  <dxfs count="0"/>
  <tableStyles count="0" defaultTableStyle="TableStyleMedium2" defaultPivotStyle="PivotStyleLight16"/>
  <colors>
    <mruColors>
      <color rgb="FFCCFF99"/>
      <color rgb="FFCCFFCC"/>
      <color rgb="FF99FF99"/>
      <color rgb="FF66FF99"/>
      <color rgb="FF227B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3675</xdr:colOff>
      <xdr:row>8</xdr:row>
      <xdr:rowOff>13200</xdr:rowOff>
    </xdr:to>
    <xdr:pic>
      <xdr:nvPicPr>
        <xdr:cNvPr id="2" name="Picture 1" descr="owg-contrac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400" y="7264400"/>
          <a:ext cx="1080000" cy="1080000"/>
        </a:xfrm>
        <a:prstGeom prst="rect">
          <a:avLst/>
        </a:prstGeom>
      </xdr:spPr>
    </xdr:pic>
    <xdr:clientData/>
  </xdr:twoCellAnchor>
  <xdr:twoCellAnchor editAs="oneCell">
    <xdr:from>
      <xdr:col>2</xdr:col>
      <xdr:colOff>0</xdr:colOff>
      <xdr:row>7</xdr:row>
      <xdr:rowOff>0</xdr:rowOff>
    </xdr:from>
    <xdr:to>
      <xdr:col>3</xdr:col>
      <xdr:colOff>3675</xdr:colOff>
      <xdr:row>8</xdr:row>
      <xdr:rowOff>13200</xdr:rowOff>
    </xdr:to>
    <xdr:pic>
      <xdr:nvPicPr>
        <xdr:cNvPr id="3" name="Picture 2" descr="owg-weight.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09700" y="7264400"/>
          <a:ext cx="1080000" cy="1080000"/>
        </a:xfrm>
        <a:prstGeom prst="rect">
          <a:avLst/>
        </a:prstGeom>
      </xdr:spPr>
    </xdr:pic>
    <xdr:clientData/>
  </xdr:twoCellAnchor>
  <xdr:twoCellAnchor editAs="oneCell">
    <xdr:from>
      <xdr:col>3</xdr:col>
      <xdr:colOff>0</xdr:colOff>
      <xdr:row>7</xdr:row>
      <xdr:rowOff>0</xdr:rowOff>
    </xdr:from>
    <xdr:to>
      <xdr:col>3</xdr:col>
      <xdr:colOff>994275</xdr:colOff>
      <xdr:row>8</xdr:row>
      <xdr:rowOff>13200</xdr:rowOff>
    </xdr:to>
    <xdr:pic>
      <xdr:nvPicPr>
        <xdr:cNvPr id="4" name="Picture 3" descr="owg-wmp.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000" y="7264400"/>
          <a:ext cx="1080000" cy="1080000"/>
        </a:xfrm>
        <a:prstGeom prst="rect">
          <a:avLst/>
        </a:prstGeom>
      </xdr:spPr>
    </xdr:pic>
    <xdr:clientData/>
  </xdr:twoCellAnchor>
  <xdr:twoCellAnchor editAs="oneCell">
    <xdr:from>
      <xdr:col>4</xdr:col>
      <xdr:colOff>0</xdr:colOff>
      <xdr:row>7</xdr:row>
      <xdr:rowOff>0</xdr:rowOff>
    </xdr:from>
    <xdr:to>
      <xdr:col>5</xdr:col>
      <xdr:colOff>3675</xdr:colOff>
      <xdr:row>8</xdr:row>
      <xdr:rowOff>13200</xdr:rowOff>
    </xdr:to>
    <xdr:pic>
      <xdr:nvPicPr>
        <xdr:cNvPr id="5" name="Picture 4" descr="owg-roles.pn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670300" y="7264400"/>
          <a:ext cx="1080000" cy="1080000"/>
        </a:xfrm>
        <a:prstGeom prst="rect">
          <a:avLst/>
        </a:prstGeom>
      </xdr:spPr>
    </xdr:pic>
    <xdr:clientData/>
  </xdr:twoCellAnchor>
  <xdr:twoCellAnchor editAs="oneCell">
    <xdr:from>
      <xdr:col>5</xdr:col>
      <xdr:colOff>0</xdr:colOff>
      <xdr:row>7</xdr:row>
      <xdr:rowOff>0</xdr:rowOff>
    </xdr:from>
    <xdr:to>
      <xdr:col>6</xdr:col>
      <xdr:colOff>3675</xdr:colOff>
      <xdr:row>8</xdr:row>
      <xdr:rowOff>13200</xdr:rowOff>
    </xdr:to>
    <xdr:pic>
      <xdr:nvPicPr>
        <xdr:cNvPr id="6" name="Picture 5" descr="owg-rating.pn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00600" y="7264400"/>
          <a:ext cx="1080000" cy="1080000"/>
        </a:xfrm>
        <a:prstGeom prst="rect">
          <a:avLst/>
        </a:prstGeom>
      </xdr:spPr>
    </xdr:pic>
    <xdr:clientData/>
  </xdr:twoCellAnchor>
  <xdr:twoCellAnchor editAs="oneCell">
    <xdr:from>
      <xdr:col>1</xdr:col>
      <xdr:colOff>596900</xdr:colOff>
      <xdr:row>6</xdr:row>
      <xdr:rowOff>25400</xdr:rowOff>
    </xdr:from>
    <xdr:to>
      <xdr:col>3</xdr:col>
      <xdr:colOff>136300</xdr:colOff>
      <xdr:row>6</xdr:row>
      <xdr:rowOff>1825400</xdr:rowOff>
    </xdr:to>
    <xdr:pic>
      <xdr:nvPicPr>
        <xdr:cNvPr id="7" name="Picture 6" descr="owg-colour.pn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76300" y="5372100"/>
          <a:ext cx="1800000"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57149</xdr:colOff>
      <xdr:row>2</xdr:row>
      <xdr:rowOff>34328</xdr:rowOff>
    </xdr:from>
    <xdr:to>
      <xdr:col>1</xdr:col>
      <xdr:colOff>6648450</xdr:colOff>
      <xdr:row>47</xdr:row>
      <xdr:rowOff>49393</xdr:rowOff>
    </xdr:to>
    <xdr:pic>
      <xdr:nvPicPr>
        <xdr:cNvPr id="3" name="Picture 2"/>
        <xdr:cNvPicPr>
          <a:picLocks noChangeAspect="1"/>
        </xdr:cNvPicPr>
      </xdr:nvPicPr>
      <xdr:blipFill>
        <a:blip xmlns:r="http://schemas.openxmlformats.org/officeDocument/2006/relationships" r:embed="rId1"/>
        <a:stretch>
          <a:fillRect/>
        </a:stretch>
      </xdr:blipFill>
      <xdr:spPr>
        <a:xfrm>
          <a:off x="819149" y="729653"/>
          <a:ext cx="6591301" cy="85875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betterbuildingspartnership.com.au/operational-wast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hyperlink" Target="http://betterbuildingspartnership.com.au/operational-waste" TargetMode="External"/><Relationship Id="rId2" Type="http://schemas.openxmlformats.org/officeDocument/2006/relationships/hyperlink" Target="http://betterbuildingspartnership.com.au/operational-waste" TargetMode="External"/><Relationship Id="rId1" Type="http://schemas.openxmlformats.org/officeDocument/2006/relationships/hyperlink" Target="http://betterbuildingspartnership.com.au/operational-was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2"/>
  <sheetViews>
    <sheetView tabSelected="1" topLeftCell="A8" workbookViewId="0">
      <selection activeCell="D10" sqref="D10"/>
    </sheetView>
  </sheetViews>
  <sheetFormatPr defaultColWidth="8.85546875" defaultRowHeight="15"/>
  <cols>
    <col min="1" max="1" width="3.7109375" customWidth="1"/>
    <col min="2" max="2" width="90.42578125" style="2" customWidth="1"/>
  </cols>
  <sheetData>
    <row r="1" spans="2:2" ht="39">
      <c r="B1" s="39" t="s">
        <v>257</v>
      </c>
    </row>
    <row r="2" spans="2:2" ht="17.25">
      <c r="B2" s="40" t="s">
        <v>286</v>
      </c>
    </row>
    <row r="3" spans="2:2">
      <c r="B3"/>
    </row>
    <row r="4" spans="2:2" ht="180">
      <c r="B4" s="25" t="s">
        <v>258</v>
      </c>
    </row>
    <row r="7" spans="2:2" ht="15.75" thickBot="1"/>
    <row r="8" spans="2:2" ht="78.75" thickTop="1" thickBot="1">
      <c r="B8" s="41" t="s">
        <v>287</v>
      </c>
    </row>
    <row r="9" spans="2:2" ht="15.75" thickTop="1"/>
    <row r="10" spans="2:2" ht="147">
      <c r="B10" s="26" t="s">
        <v>288</v>
      </c>
    </row>
    <row r="12" spans="2:2">
      <c r="B12" s="26"/>
    </row>
  </sheetData>
  <hyperlinks>
    <hyperlink ref="B8" r:id="rId1" display="This tool is one part of a larger body of work on best practice waste management by the Better Buildings Partnership. Refer to the BBP's Waste Guidelines for further information and other tools on procurement, management and reporting. betterbuildingspart"/>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
  <sheetViews>
    <sheetView workbookViewId="0">
      <selection activeCell="H13" sqref="H13"/>
    </sheetView>
  </sheetViews>
  <sheetFormatPr defaultColWidth="8.85546875" defaultRowHeight="15"/>
  <cols>
    <col min="1" max="1" width="3.7109375" customWidth="1"/>
    <col min="2" max="2" width="15" customWidth="1"/>
    <col min="3" max="3" width="24.85546875" customWidth="1"/>
    <col min="4" max="4" width="17.7109375" style="6" customWidth="1"/>
    <col min="5" max="5" width="23" customWidth="1"/>
    <col min="6" max="6" width="14.85546875" customWidth="1"/>
    <col min="7" max="7" width="12.42578125" customWidth="1"/>
    <col min="8" max="8" width="23.42578125" customWidth="1"/>
    <col min="9" max="9" width="12.85546875" customWidth="1"/>
    <col min="10" max="10" width="33.42578125" customWidth="1"/>
  </cols>
  <sheetData>
    <row r="1" spans="2:10" ht="19.5" customHeight="1">
      <c r="B1" s="42" t="s">
        <v>23</v>
      </c>
      <c r="C1" s="42"/>
      <c r="D1" s="42"/>
      <c r="E1" s="42"/>
      <c r="F1" s="42"/>
      <c r="G1" s="42"/>
      <c r="H1" s="42"/>
      <c r="I1" s="42"/>
      <c r="J1" s="42"/>
    </row>
    <row r="2" spans="2:10" ht="17.25" customHeight="1">
      <c r="B2" s="43" t="s">
        <v>310</v>
      </c>
      <c r="C2" s="43"/>
      <c r="D2" s="43"/>
      <c r="E2" s="43"/>
      <c r="F2" s="43"/>
      <c r="G2" s="43"/>
      <c r="H2" s="43"/>
      <c r="I2" s="43"/>
      <c r="J2" s="43"/>
    </row>
    <row r="3" spans="2:10" ht="246.75" customHeight="1">
      <c r="B3" s="113" t="s">
        <v>311</v>
      </c>
      <c r="C3" s="113"/>
      <c r="D3" s="113"/>
      <c r="E3" s="113"/>
      <c r="F3" s="113"/>
      <c r="G3" s="113"/>
      <c r="H3" s="113"/>
      <c r="I3" s="113"/>
      <c r="J3" s="113"/>
    </row>
    <row r="4" spans="2:10" ht="15.75" thickBot="1">
      <c r="B4" s="2"/>
      <c r="F4" s="2"/>
    </row>
    <row r="5" spans="2:10" ht="45.75" thickBot="1">
      <c r="B5" s="79" t="s">
        <v>150</v>
      </c>
      <c r="C5" s="79" t="s">
        <v>14</v>
      </c>
      <c r="D5" s="80" t="s">
        <v>165</v>
      </c>
      <c r="E5" s="79" t="s">
        <v>166</v>
      </c>
      <c r="F5" s="79" t="s">
        <v>167</v>
      </c>
      <c r="G5" s="79" t="s">
        <v>168</v>
      </c>
      <c r="H5" s="79" t="s">
        <v>169</v>
      </c>
      <c r="I5" s="79" t="s">
        <v>170</v>
      </c>
      <c r="J5" s="79" t="s">
        <v>171</v>
      </c>
    </row>
    <row r="6" spans="2:10" ht="15.75" thickBot="1">
      <c r="B6" s="100"/>
      <c r="C6" s="90" t="s">
        <v>8</v>
      </c>
      <c r="D6" s="90"/>
      <c r="E6" s="90" t="s">
        <v>172</v>
      </c>
      <c r="F6" s="90" t="s">
        <v>173</v>
      </c>
      <c r="G6" s="90" t="s">
        <v>164</v>
      </c>
      <c r="H6" s="90" t="s">
        <v>174</v>
      </c>
      <c r="I6" s="90" t="s">
        <v>178</v>
      </c>
      <c r="J6" s="90" t="s">
        <v>180</v>
      </c>
    </row>
    <row r="7" spans="2:10" ht="26.25" thickBot="1">
      <c r="B7" s="86"/>
      <c r="C7" s="90" t="s">
        <v>67</v>
      </c>
      <c r="D7" s="90"/>
      <c r="E7" s="90" t="s">
        <v>181</v>
      </c>
      <c r="F7" s="90" t="s">
        <v>173</v>
      </c>
      <c r="G7" s="90" t="s">
        <v>182</v>
      </c>
      <c r="H7" s="90" t="s">
        <v>183</v>
      </c>
      <c r="I7" s="90" t="s">
        <v>179</v>
      </c>
      <c r="J7" s="90" t="s">
        <v>184</v>
      </c>
    </row>
    <row r="8" spans="2:10" ht="15.75" thickBot="1">
      <c r="B8" s="90"/>
      <c r="C8" s="90" t="s">
        <v>73</v>
      </c>
      <c r="D8" s="90"/>
      <c r="E8" s="90" t="s">
        <v>185</v>
      </c>
      <c r="F8" s="90" t="s">
        <v>173</v>
      </c>
      <c r="G8" s="114" t="s">
        <v>188</v>
      </c>
      <c r="H8" s="90" t="s">
        <v>186</v>
      </c>
      <c r="I8" s="90" t="s">
        <v>179</v>
      </c>
      <c r="J8" s="90" t="s">
        <v>187</v>
      </c>
    </row>
    <row r="9" spans="2:10" ht="15.75" thickBot="1">
      <c r="B9" s="86"/>
      <c r="C9" s="86"/>
      <c r="D9" s="86"/>
      <c r="E9" s="86"/>
      <c r="F9" s="86"/>
      <c r="G9" s="86"/>
      <c r="H9" s="86"/>
      <c r="I9" s="86"/>
      <c r="J9" s="86"/>
    </row>
    <row r="10" spans="2:10" ht="15.75" thickBot="1">
      <c r="B10" s="86"/>
      <c r="C10" s="86"/>
      <c r="D10" s="86"/>
      <c r="E10" s="86"/>
      <c r="F10" s="86"/>
      <c r="G10" s="86"/>
      <c r="H10" s="86"/>
      <c r="I10" s="86"/>
      <c r="J10" s="86"/>
    </row>
    <row r="11" spans="2:10" ht="15.75" thickBot="1">
      <c r="B11" s="86"/>
      <c r="C11" s="86"/>
      <c r="D11" s="86"/>
      <c r="E11" s="86"/>
      <c r="F11" s="86"/>
      <c r="G11" s="86"/>
      <c r="H11" s="86"/>
      <c r="I11" s="86"/>
      <c r="J11" s="86"/>
    </row>
    <row r="12" spans="2:10" ht="15.75" thickBot="1">
      <c r="B12" s="86"/>
      <c r="C12" s="86"/>
      <c r="D12" s="86"/>
      <c r="E12" s="86"/>
      <c r="F12" s="86"/>
      <c r="G12" s="86"/>
      <c r="H12" s="86"/>
      <c r="I12" s="86"/>
      <c r="J12" s="86"/>
    </row>
    <row r="13" spans="2:10" ht="15.75" thickBot="1">
      <c r="B13" s="86"/>
      <c r="C13" s="86"/>
      <c r="D13" s="86"/>
      <c r="E13" s="86"/>
      <c r="F13" s="86"/>
      <c r="G13" s="86"/>
      <c r="H13" s="86"/>
      <c r="I13" s="86"/>
      <c r="J13" s="86"/>
    </row>
    <row r="14" spans="2:10" ht="15.75" thickBot="1">
      <c r="B14" s="86"/>
      <c r="C14" s="86"/>
      <c r="D14" s="86"/>
      <c r="E14" s="86"/>
      <c r="F14" s="86"/>
      <c r="G14" s="86"/>
      <c r="H14" s="86"/>
      <c r="I14" s="86"/>
      <c r="J14" s="86"/>
    </row>
    <row r="15" spans="2:10" ht="15.75" thickBot="1">
      <c r="B15" s="86"/>
      <c r="C15" s="86"/>
      <c r="D15" s="86"/>
      <c r="E15" s="86"/>
      <c r="F15" s="86"/>
      <c r="G15" s="86"/>
      <c r="H15" s="86"/>
      <c r="I15" s="86"/>
      <c r="J15" s="86"/>
    </row>
    <row r="16" spans="2:10" ht="15.75" thickBot="1">
      <c r="B16" s="86"/>
      <c r="C16" s="86"/>
      <c r="D16" s="86"/>
      <c r="E16" s="86"/>
      <c r="F16" s="86"/>
      <c r="G16" s="86"/>
      <c r="H16" s="86"/>
      <c r="I16" s="86"/>
      <c r="J16" s="86"/>
    </row>
    <row r="17" spans="2:10" ht="15.75" thickBot="1">
      <c r="B17" s="86"/>
      <c r="C17" s="86"/>
      <c r="D17" s="86"/>
      <c r="E17" s="86"/>
      <c r="F17" s="86"/>
      <c r="G17" s="86"/>
      <c r="H17" s="86"/>
      <c r="I17" s="86"/>
      <c r="J17" s="86"/>
    </row>
    <row r="18" spans="2:10" ht="15.75" thickBot="1">
      <c r="B18" s="86"/>
      <c r="C18" s="86"/>
      <c r="D18" s="86"/>
      <c r="E18" s="86"/>
      <c r="F18" s="86"/>
      <c r="G18" s="86"/>
      <c r="H18" s="86"/>
      <c r="I18" s="86"/>
      <c r="J18" s="86"/>
    </row>
    <row r="19" spans="2:10" ht="15.75" thickBot="1">
      <c r="B19" s="86"/>
      <c r="C19" s="86"/>
      <c r="D19" s="86"/>
      <c r="E19" s="86"/>
      <c r="F19" s="86"/>
      <c r="G19" s="86"/>
      <c r="H19" s="86"/>
      <c r="I19" s="86"/>
      <c r="J19" s="86"/>
    </row>
    <row r="20" spans="2:10" ht="15.75" thickBot="1">
      <c r="B20" s="86"/>
      <c r="C20" s="86"/>
      <c r="D20" s="86"/>
      <c r="E20" s="86"/>
      <c r="F20" s="86"/>
      <c r="G20" s="86"/>
      <c r="H20" s="86"/>
      <c r="I20" s="86"/>
      <c r="J20" s="86"/>
    </row>
    <row r="21" spans="2:10" ht="15.75" thickBot="1">
      <c r="B21" s="86"/>
      <c r="C21" s="86"/>
      <c r="D21" s="86"/>
      <c r="E21" s="86"/>
      <c r="F21" s="86"/>
      <c r="G21" s="86"/>
      <c r="H21" s="86"/>
      <c r="I21" s="86"/>
      <c r="J21" s="86"/>
    </row>
    <row r="22" spans="2:10" ht="15.75" thickBot="1">
      <c r="B22" s="86"/>
      <c r="C22" s="86"/>
      <c r="D22" s="86"/>
      <c r="E22" s="86"/>
      <c r="F22" s="86"/>
      <c r="G22" s="86"/>
      <c r="H22" s="86"/>
      <c r="I22" s="86"/>
      <c r="J22" s="86"/>
    </row>
    <row r="23" spans="2:10" ht="15.75" thickBot="1">
      <c r="B23" s="86"/>
      <c r="C23" s="86"/>
      <c r="D23" s="86"/>
      <c r="E23" s="86"/>
      <c r="F23" s="86"/>
      <c r="G23" s="86"/>
      <c r="H23" s="86"/>
      <c r="I23" s="86"/>
      <c r="J23" s="86"/>
    </row>
    <row r="24" spans="2:10" ht="15.75" thickBot="1">
      <c r="B24" s="86"/>
      <c r="C24" s="86"/>
      <c r="D24" s="86"/>
      <c r="E24" s="86"/>
      <c r="F24" s="86"/>
      <c r="G24" s="86"/>
      <c r="H24" s="86"/>
      <c r="I24" s="86"/>
      <c r="J24" s="86"/>
    </row>
    <row r="25" spans="2:10" ht="15.75" thickBot="1">
      <c r="B25" s="86"/>
      <c r="C25" s="86"/>
      <c r="D25" s="86"/>
      <c r="E25" s="86"/>
      <c r="F25" s="86"/>
      <c r="G25" s="86"/>
      <c r="H25" s="86"/>
      <c r="I25" s="86"/>
      <c r="J25" s="86"/>
    </row>
    <row r="26" spans="2:10" ht="15.75" thickBot="1">
      <c r="B26" s="86"/>
      <c r="C26" s="86"/>
      <c r="D26" s="86"/>
      <c r="E26" s="86"/>
      <c r="F26" s="86"/>
      <c r="G26" s="86"/>
      <c r="H26" s="86"/>
      <c r="I26" s="86"/>
      <c r="J26" s="86"/>
    </row>
    <row r="27" spans="2:10" ht="15.75" thickBot="1">
      <c r="B27" s="86"/>
      <c r="C27" s="86"/>
      <c r="D27" s="86"/>
      <c r="E27" s="86"/>
      <c r="F27" s="86"/>
      <c r="G27" s="86"/>
      <c r="H27" s="86"/>
      <c r="I27" s="86"/>
      <c r="J27" s="86"/>
    </row>
    <row r="28" spans="2:10" ht="15.75" thickBot="1">
      <c r="B28" s="86"/>
      <c r="C28" s="86"/>
      <c r="D28" s="86"/>
      <c r="E28" s="86"/>
      <c r="F28" s="86"/>
      <c r="G28" s="86"/>
      <c r="H28" s="86"/>
      <c r="I28" s="86"/>
      <c r="J28" s="86"/>
    </row>
    <row r="29" spans="2:10" ht="15.75" thickBot="1">
      <c r="B29" s="86"/>
      <c r="C29" s="86"/>
      <c r="D29" s="105"/>
      <c r="E29" s="86"/>
      <c r="F29" s="86"/>
      <c r="G29" s="86"/>
      <c r="H29" s="86"/>
      <c r="I29" s="86"/>
      <c r="J29" s="86"/>
    </row>
  </sheetData>
  <mergeCells count="3">
    <mergeCell ref="B3:J3"/>
    <mergeCell ref="B1:J1"/>
    <mergeCell ref="B2:J2"/>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14:formula1>
            <xm:f>'working sheet'!$G$7:$G$40</xm:f>
          </x14:formula1>
          <xm:sqref>C6:C29</xm:sqref>
        </x14:dataValidation>
        <x14:dataValidation type="list" allowBlank="1" showInputMessage="1" showErrorMessage="1">
          <x14:formula1>
            <xm:f>'working sheet'!$B$49:$B$54</xm:f>
          </x14:formula1>
          <xm:sqref>I6:I29</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1"/>
  <sheetViews>
    <sheetView topLeftCell="A3" workbookViewId="0">
      <selection activeCell="F12" sqref="F12"/>
    </sheetView>
  </sheetViews>
  <sheetFormatPr defaultColWidth="8.85546875" defaultRowHeight="15"/>
  <cols>
    <col min="1" max="1" width="3.7109375" customWidth="1"/>
    <col min="2" max="2" width="21.85546875" customWidth="1"/>
    <col min="3" max="3" width="16" customWidth="1"/>
    <col min="4" max="4" width="17.7109375" style="6" customWidth="1"/>
    <col min="5" max="5" width="23" customWidth="1"/>
    <col min="6" max="6" width="14.85546875" customWidth="1"/>
    <col min="7" max="7" width="12.42578125" customWidth="1"/>
    <col min="8" max="8" width="10.28515625" customWidth="1"/>
    <col min="9" max="9" width="12.85546875" customWidth="1"/>
    <col min="10" max="10" width="15.42578125" customWidth="1"/>
    <col min="11" max="11" width="13.7109375" bestFit="1" customWidth="1"/>
  </cols>
  <sheetData>
    <row r="1" spans="2:11" ht="19.5" customHeight="1">
      <c r="B1" s="42" t="s">
        <v>23</v>
      </c>
      <c r="C1" s="42"/>
      <c r="D1" s="42"/>
      <c r="E1" s="42"/>
      <c r="F1" s="42"/>
      <c r="G1" s="42"/>
      <c r="H1" s="42"/>
      <c r="I1" s="42"/>
      <c r="J1" s="42"/>
      <c r="K1" s="42"/>
    </row>
    <row r="2" spans="2:11" ht="17.25" customHeight="1">
      <c r="B2" s="43" t="s">
        <v>312</v>
      </c>
      <c r="C2" s="43"/>
      <c r="D2" s="43"/>
      <c r="E2" s="43"/>
      <c r="F2" s="43"/>
      <c r="G2" s="43"/>
      <c r="H2" s="43"/>
      <c r="I2" s="43"/>
      <c r="J2" s="43"/>
      <c r="K2" s="43"/>
    </row>
    <row r="3" spans="2:11" ht="71.25" customHeight="1">
      <c r="B3" s="115" t="s">
        <v>141</v>
      </c>
      <c r="C3" s="115"/>
      <c r="D3" s="115"/>
      <c r="E3" s="115"/>
      <c r="F3" s="115"/>
      <c r="G3" s="115"/>
      <c r="H3" s="115"/>
      <c r="I3" s="115"/>
      <c r="J3" s="115"/>
      <c r="K3" s="115"/>
    </row>
    <row r="4" spans="2:11" ht="14.1" customHeight="1">
      <c r="B4" s="116" t="s">
        <v>142</v>
      </c>
      <c r="C4" s="116"/>
      <c r="D4" s="116"/>
      <c r="E4" s="117"/>
      <c r="F4" s="118" t="s">
        <v>143</v>
      </c>
      <c r="G4" s="116"/>
      <c r="H4" s="116"/>
      <c r="I4" s="116"/>
      <c r="J4" s="116"/>
      <c r="K4" s="116"/>
    </row>
    <row r="5" spans="2:11" ht="129.94999999999999" customHeight="1">
      <c r="B5" s="99" t="s">
        <v>154</v>
      </c>
      <c r="C5" s="99"/>
      <c r="D5" s="99"/>
      <c r="E5" s="119"/>
      <c r="F5" s="120" t="s">
        <v>155</v>
      </c>
      <c r="G5" s="113"/>
      <c r="H5" s="113"/>
      <c r="I5" s="113"/>
      <c r="J5" s="113"/>
      <c r="K5" s="113"/>
    </row>
    <row r="6" spans="2:11" ht="15.75" thickBot="1">
      <c r="B6" s="2"/>
      <c r="F6" s="2"/>
    </row>
    <row r="7" spans="2:11" ht="60.75" thickBot="1">
      <c r="B7" s="79" t="s">
        <v>144</v>
      </c>
      <c r="C7" s="79" t="s">
        <v>145</v>
      </c>
      <c r="D7" s="80" t="s">
        <v>146</v>
      </c>
      <c r="E7" s="79" t="s">
        <v>147</v>
      </c>
      <c r="F7" s="79" t="s">
        <v>148</v>
      </c>
      <c r="G7" s="79" t="s">
        <v>149</v>
      </c>
      <c r="H7" s="79" t="s">
        <v>150</v>
      </c>
      <c r="I7" s="79" t="s">
        <v>151</v>
      </c>
      <c r="J7" s="79" t="s">
        <v>152</v>
      </c>
      <c r="K7" s="79" t="s">
        <v>153</v>
      </c>
    </row>
    <row r="8" spans="2:11" ht="15.75" thickBot="1">
      <c r="B8" s="100"/>
      <c r="C8" s="86"/>
      <c r="D8" s="86"/>
      <c r="E8" s="86"/>
      <c r="F8" s="86"/>
      <c r="G8" s="86"/>
      <c r="H8" s="86"/>
      <c r="I8" s="86"/>
      <c r="J8" s="86"/>
      <c r="K8" s="86"/>
    </row>
    <row r="9" spans="2:11" ht="15.75" thickBot="1">
      <c r="B9" s="86"/>
      <c r="C9" s="86"/>
      <c r="D9" s="86"/>
      <c r="E9" s="86"/>
      <c r="F9" s="86"/>
      <c r="G9" s="86"/>
      <c r="H9" s="86"/>
      <c r="I9" s="86"/>
      <c r="J9" s="86"/>
      <c r="K9" s="86"/>
    </row>
    <row r="10" spans="2:11" ht="15.75" thickBot="1">
      <c r="B10" s="90"/>
      <c r="C10" s="86"/>
      <c r="D10" s="86"/>
      <c r="E10" s="86"/>
      <c r="F10" s="86"/>
      <c r="G10" s="86"/>
      <c r="H10" s="86"/>
      <c r="I10" s="86"/>
      <c r="J10" s="86"/>
      <c r="K10" s="86"/>
    </row>
    <row r="11" spans="2:11" ht="15.75" thickBot="1">
      <c r="B11" s="86"/>
      <c r="C11" s="86"/>
      <c r="D11" s="86"/>
      <c r="E11" s="86"/>
      <c r="F11" s="86"/>
      <c r="G11" s="86"/>
      <c r="H11" s="86"/>
      <c r="I11" s="86"/>
      <c r="J11" s="86"/>
      <c r="K11" s="86"/>
    </row>
    <row r="12" spans="2:11" ht="15.75" thickBot="1">
      <c r="B12" s="86"/>
      <c r="C12" s="86"/>
      <c r="D12" s="86"/>
      <c r="E12" s="86"/>
      <c r="F12" s="86"/>
      <c r="G12" s="86"/>
      <c r="H12" s="86"/>
      <c r="I12" s="86"/>
      <c r="J12" s="86"/>
      <c r="K12" s="86"/>
    </row>
    <row r="13" spans="2:11" ht="15.75" thickBot="1">
      <c r="B13" s="86"/>
      <c r="C13" s="86"/>
      <c r="D13" s="86"/>
      <c r="E13" s="86"/>
      <c r="F13" s="86"/>
      <c r="G13" s="86"/>
      <c r="H13" s="86"/>
      <c r="I13" s="86"/>
      <c r="J13" s="86"/>
      <c r="K13" s="86"/>
    </row>
    <row r="14" spans="2:11" ht="15.75" thickBot="1">
      <c r="B14" s="86"/>
      <c r="C14" s="86"/>
      <c r="D14" s="86"/>
      <c r="E14" s="86"/>
      <c r="F14" s="86"/>
      <c r="G14" s="86"/>
      <c r="H14" s="86"/>
      <c r="I14" s="86"/>
      <c r="J14" s="86"/>
      <c r="K14" s="86"/>
    </row>
    <row r="15" spans="2:11" ht="15.75" thickBot="1">
      <c r="B15" s="86"/>
      <c r="C15" s="86"/>
      <c r="D15" s="86"/>
      <c r="E15" s="86"/>
      <c r="F15" s="86"/>
      <c r="G15" s="86"/>
      <c r="H15" s="86"/>
      <c r="I15" s="86"/>
      <c r="J15" s="86"/>
      <c r="K15" s="86"/>
    </row>
    <row r="16" spans="2:11" ht="15.75" thickBot="1">
      <c r="B16" s="86"/>
      <c r="C16" s="86"/>
      <c r="D16" s="86"/>
      <c r="E16" s="86"/>
      <c r="F16" s="86"/>
      <c r="G16" s="86"/>
      <c r="H16" s="86"/>
      <c r="I16" s="86"/>
      <c r="J16" s="86"/>
      <c r="K16" s="86"/>
    </row>
    <row r="17" spans="2:11" ht="15.75" thickBot="1">
      <c r="B17" s="86"/>
      <c r="C17" s="86"/>
      <c r="D17" s="86"/>
      <c r="E17" s="86"/>
      <c r="F17" s="86"/>
      <c r="G17" s="86"/>
      <c r="H17" s="86"/>
      <c r="I17" s="86"/>
      <c r="J17" s="86"/>
      <c r="K17" s="86"/>
    </row>
    <row r="18" spans="2:11" ht="15.75" thickBot="1">
      <c r="B18" s="86"/>
      <c r="C18" s="86"/>
      <c r="D18" s="86"/>
      <c r="E18" s="86"/>
      <c r="F18" s="86"/>
      <c r="G18" s="86"/>
      <c r="H18" s="86"/>
      <c r="I18" s="86"/>
      <c r="J18" s="86"/>
      <c r="K18" s="86"/>
    </row>
    <row r="19" spans="2:11" ht="15.75" thickBot="1">
      <c r="B19" s="86"/>
      <c r="C19" s="86"/>
      <c r="D19" s="86"/>
      <c r="E19" s="86"/>
      <c r="F19" s="86"/>
      <c r="G19" s="86"/>
      <c r="H19" s="86"/>
      <c r="I19" s="86"/>
      <c r="J19" s="86"/>
      <c r="K19" s="86"/>
    </row>
    <row r="20" spans="2:11" ht="15.75" thickBot="1">
      <c r="B20" s="86"/>
      <c r="C20" s="86"/>
      <c r="D20" s="86"/>
      <c r="E20" s="86"/>
      <c r="F20" s="86"/>
      <c r="G20" s="86"/>
      <c r="H20" s="86"/>
      <c r="I20" s="86"/>
      <c r="J20" s="86"/>
      <c r="K20" s="86"/>
    </row>
    <row r="21" spans="2:11" ht="15.75" thickBot="1">
      <c r="B21" s="86"/>
      <c r="C21" s="86"/>
      <c r="D21" s="86"/>
      <c r="E21" s="86"/>
      <c r="F21" s="86"/>
      <c r="G21" s="86"/>
      <c r="H21" s="86"/>
      <c r="I21" s="86"/>
      <c r="J21" s="86"/>
      <c r="K21" s="86"/>
    </row>
    <row r="22" spans="2:11" ht="15.75" thickBot="1">
      <c r="B22" s="86"/>
      <c r="C22" s="86"/>
      <c r="D22" s="86"/>
      <c r="E22" s="86"/>
      <c r="F22" s="86"/>
      <c r="G22" s="86"/>
      <c r="H22" s="86"/>
      <c r="I22" s="86"/>
      <c r="J22" s="86"/>
      <c r="K22" s="86"/>
    </row>
    <row r="23" spans="2:11" ht="15.75" thickBot="1">
      <c r="B23" s="86"/>
      <c r="C23" s="86"/>
      <c r="D23" s="86"/>
      <c r="E23" s="86"/>
      <c r="F23" s="86"/>
      <c r="G23" s="86"/>
      <c r="H23" s="86"/>
      <c r="I23" s="86"/>
      <c r="J23" s="86"/>
      <c r="K23" s="86"/>
    </row>
    <row r="24" spans="2:11" ht="15.75" thickBot="1">
      <c r="B24" s="86"/>
      <c r="C24" s="86"/>
      <c r="D24" s="86"/>
      <c r="E24" s="86"/>
      <c r="F24" s="86"/>
      <c r="G24" s="86"/>
      <c r="H24" s="86"/>
      <c r="I24" s="86"/>
      <c r="J24" s="86"/>
      <c r="K24" s="86"/>
    </row>
    <row r="25" spans="2:11" ht="15.75" thickBot="1">
      <c r="B25" s="86"/>
      <c r="C25" s="86"/>
      <c r="D25" s="86"/>
      <c r="E25" s="86"/>
      <c r="F25" s="86"/>
      <c r="G25" s="86"/>
      <c r="H25" s="86"/>
      <c r="I25" s="86"/>
      <c r="J25" s="86"/>
      <c r="K25" s="86"/>
    </row>
    <row r="26" spans="2:11" ht="15.75" thickBot="1">
      <c r="B26" s="86"/>
      <c r="C26" s="86"/>
      <c r="D26" s="86"/>
      <c r="E26" s="86"/>
      <c r="F26" s="86"/>
      <c r="G26" s="86"/>
      <c r="H26" s="86"/>
      <c r="I26" s="86"/>
      <c r="J26" s="86"/>
      <c r="K26" s="86"/>
    </row>
    <row r="27" spans="2:11" ht="15.75" thickBot="1">
      <c r="B27" s="86"/>
      <c r="C27" s="86"/>
      <c r="D27" s="86"/>
      <c r="E27" s="86"/>
      <c r="F27" s="86"/>
      <c r="G27" s="86"/>
      <c r="H27" s="86"/>
      <c r="I27" s="86"/>
      <c r="J27" s="86"/>
      <c r="K27" s="86"/>
    </row>
    <row r="28" spans="2:11" ht="15.75" thickBot="1">
      <c r="B28" s="86"/>
      <c r="C28" s="86"/>
      <c r="D28" s="86"/>
      <c r="E28" s="86"/>
      <c r="F28" s="86"/>
      <c r="G28" s="86"/>
      <c r="H28" s="86"/>
      <c r="I28" s="86"/>
      <c r="J28" s="86"/>
      <c r="K28" s="86"/>
    </row>
    <row r="29" spans="2:11" ht="15.75" thickBot="1">
      <c r="B29" s="86"/>
      <c r="C29" s="86"/>
      <c r="D29" s="86"/>
      <c r="E29" s="86"/>
      <c r="F29" s="86"/>
      <c r="G29" s="86"/>
      <c r="H29" s="86"/>
      <c r="I29" s="86"/>
      <c r="J29" s="86"/>
      <c r="K29" s="86"/>
    </row>
    <row r="30" spans="2:11" ht="15.75" thickBot="1">
      <c r="B30" s="86"/>
      <c r="C30" s="86"/>
      <c r="D30" s="86"/>
      <c r="E30" s="86"/>
      <c r="F30" s="86"/>
      <c r="G30" s="86"/>
      <c r="H30" s="86"/>
      <c r="I30" s="86"/>
      <c r="J30" s="86"/>
      <c r="K30" s="86"/>
    </row>
    <row r="31" spans="2:11" ht="15.75" thickBot="1">
      <c r="B31" s="86"/>
      <c r="C31" s="86"/>
      <c r="D31" s="105"/>
      <c r="E31" s="86"/>
      <c r="F31" s="86"/>
      <c r="G31" s="86"/>
      <c r="H31" s="86"/>
      <c r="I31" s="86"/>
      <c r="J31" s="86"/>
      <c r="K31" s="86"/>
    </row>
  </sheetData>
  <mergeCells count="7">
    <mergeCell ref="B4:E4"/>
    <mergeCell ref="F4:K4"/>
    <mergeCell ref="B5:E5"/>
    <mergeCell ref="F5:K5"/>
    <mergeCell ref="B1:K1"/>
    <mergeCell ref="B2:K2"/>
    <mergeCell ref="B3:K3"/>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'working sheet'!$G$7:$G$40</xm:f>
          </x14:formula1>
          <xm:sqref>C31</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topLeftCell="A4" workbookViewId="0">
      <selection activeCell="E12" sqref="E12"/>
    </sheetView>
  </sheetViews>
  <sheetFormatPr defaultColWidth="8.85546875" defaultRowHeight="15"/>
  <cols>
    <col min="1" max="1" width="3.7109375" customWidth="1"/>
    <col min="2" max="2" width="21.85546875" customWidth="1"/>
    <col min="3" max="3" width="16" customWidth="1"/>
    <col min="4" max="4" width="17.7109375" style="6" customWidth="1"/>
    <col min="5" max="5" width="23" customWidth="1"/>
    <col min="6" max="6" width="14.85546875" customWidth="1"/>
    <col min="7" max="7" width="22.85546875" customWidth="1"/>
  </cols>
  <sheetData>
    <row r="1" spans="2:7" ht="19.5" customHeight="1">
      <c r="B1" s="42" t="s">
        <v>23</v>
      </c>
      <c r="C1" s="42"/>
      <c r="D1" s="42"/>
      <c r="E1" s="42"/>
      <c r="F1" s="42"/>
      <c r="G1" s="42"/>
    </row>
    <row r="2" spans="2:7" ht="17.25" customHeight="1">
      <c r="B2" s="43" t="s">
        <v>313</v>
      </c>
      <c r="C2" s="43"/>
      <c r="D2" s="43"/>
      <c r="E2" s="43"/>
      <c r="F2" s="43"/>
      <c r="G2" s="43"/>
    </row>
    <row r="3" spans="2:7" ht="135" customHeight="1">
      <c r="B3" s="113" t="s">
        <v>156</v>
      </c>
      <c r="C3" s="113"/>
      <c r="D3" s="113"/>
      <c r="E3" s="113"/>
      <c r="F3" s="113"/>
      <c r="G3" s="113"/>
    </row>
    <row r="4" spans="2:7" ht="15.75" thickBot="1">
      <c r="B4" s="2"/>
      <c r="F4" s="2"/>
    </row>
    <row r="5" spans="2:7" ht="45.75" thickBot="1">
      <c r="B5" s="79" t="s">
        <v>158</v>
      </c>
      <c r="C5" s="79" t="s">
        <v>157</v>
      </c>
      <c r="D5" s="80" t="s">
        <v>159</v>
      </c>
      <c r="E5" s="79" t="s">
        <v>160</v>
      </c>
      <c r="F5" s="79" t="s">
        <v>161</v>
      </c>
      <c r="G5" s="79" t="s">
        <v>162</v>
      </c>
    </row>
    <row r="6" spans="2:7" ht="15.75" thickBot="1">
      <c r="B6" s="66"/>
      <c r="C6" s="86"/>
      <c r="D6" s="86"/>
      <c r="E6" s="86"/>
      <c r="F6" s="86"/>
      <c r="G6" s="86"/>
    </row>
    <row r="7" spans="2:7" ht="15.75" thickBot="1">
      <c r="B7" s="86"/>
      <c r="C7" s="86"/>
      <c r="D7" s="86"/>
      <c r="E7" s="86"/>
      <c r="F7" s="86"/>
      <c r="G7" s="86"/>
    </row>
    <row r="8" spans="2:7" ht="15.75" thickBot="1">
      <c r="B8" s="86"/>
      <c r="C8" s="86"/>
      <c r="D8" s="86"/>
      <c r="E8" s="86"/>
      <c r="F8" s="86"/>
      <c r="G8" s="86"/>
    </row>
    <row r="9" spans="2:7" ht="15.75" thickBot="1">
      <c r="B9" s="86"/>
      <c r="C9" s="86"/>
      <c r="D9" s="86"/>
      <c r="E9" s="86"/>
      <c r="F9" s="86"/>
      <c r="G9" s="86"/>
    </row>
    <row r="10" spans="2:7" ht="15.75" thickBot="1">
      <c r="B10" s="86"/>
      <c r="C10" s="86"/>
      <c r="D10" s="86"/>
      <c r="E10" s="86"/>
      <c r="F10" s="86"/>
      <c r="G10" s="86"/>
    </row>
    <row r="11" spans="2:7" ht="15.75" thickBot="1">
      <c r="B11" s="86"/>
      <c r="C11" s="86"/>
      <c r="D11" s="86"/>
      <c r="E11" s="86"/>
      <c r="F11" s="86"/>
      <c r="G11" s="86"/>
    </row>
    <row r="12" spans="2:7" ht="15.75" thickBot="1">
      <c r="B12" s="86"/>
      <c r="C12" s="86"/>
      <c r="D12" s="86"/>
      <c r="E12" s="86"/>
      <c r="F12" s="86"/>
      <c r="G12" s="86"/>
    </row>
    <row r="13" spans="2:7" ht="15.75" thickBot="1">
      <c r="B13" s="86"/>
      <c r="C13" s="86"/>
      <c r="D13" s="86"/>
      <c r="E13" s="86"/>
      <c r="F13" s="86"/>
      <c r="G13" s="86"/>
    </row>
    <row r="14" spans="2:7" ht="15.75" thickBot="1">
      <c r="B14" s="86"/>
      <c r="C14" s="86"/>
      <c r="D14" s="86"/>
      <c r="E14" s="86"/>
      <c r="F14" s="86"/>
      <c r="G14" s="86"/>
    </row>
    <row r="15" spans="2:7" ht="15.75" thickBot="1">
      <c r="B15" s="86"/>
      <c r="C15" s="86"/>
      <c r="D15" s="86"/>
      <c r="E15" s="86"/>
      <c r="F15" s="86"/>
      <c r="G15" s="86"/>
    </row>
    <row r="16" spans="2:7" ht="15.75" thickBot="1">
      <c r="B16" s="86"/>
      <c r="C16" s="86"/>
      <c r="D16" s="86"/>
      <c r="E16" s="86"/>
      <c r="F16" s="86"/>
      <c r="G16" s="86"/>
    </row>
    <row r="17" spans="2:7" ht="15.75" thickBot="1">
      <c r="B17" s="86"/>
      <c r="C17" s="86"/>
      <c r="D17" s="86"/>
      <c r="E17" s="86"/>
      <c r="F17" s="86"/>
      <c r="G17" s="86"/>
    </row>
    <row r="18" spans="2:7" ht="15.75" thickBot="1">
      <c r="B18" s="86"/>
      <c r="C18" s="86"/>
      <c r="D18" s="86"/>
      <c r="E18" s="86"/>
      <c r="F18" s="86"/>
      <c r="G18" s="86"/>
    </row>
    <row r="19" spans="2:7" ht="15.75" thickBot="1">
      <c r="B19" s="86"/>
      <c r="C19" s="86"/>
      <c r="D19" s="86"/>
      <c r="E19" s="86"/>
      <c r="F19" s="86"/>
      <c r="G19" s="86"/>
    </row>
    <row r="20" spans="2:7" ht="15.75" thickBot="1">
      <c r="B20" s="86"/>
      <c r="C20" s="86"/>
      <c r="D20" s="86"/>
      <c r="E20" s="86"/>
      <c r="F20" s="86"/>
      <c r="G20" s="86"/>
    </row>
    <row r="21" spans="2:7" ht="15.75" thickBot="1">
      <c r="B21" s="86"/>
      <c r="C21" s="86"/>
      <c r="D21" s="86"/>
      <c r="E21" s="86"/>
      <c r="F21" s="86"/>
      <c r="G21" s="86"/>
    </row>
    <row r="22" spans="2:7" ht="15.75" thickBot="1">
      <c r="B22" s="86"/>
      <c r="C22" s="86"/>
      <c r="D22" s="86"/>
      <c r="E22" s="86"/>
      <c r="F22" s="86"/>
      <c r="G22" s="86"/>
    </row>
    <row r="23" spans="2:7" ht="15.75" thickBot="1">
      <c r="B23" s="86"/>
      <c r="C23" s="86"/>
      <c r="D23" s="86"/>
      <c r="E23" s="86"/>
      <c r="F23" s="86"/>
      <c r="G23" s="86"/>
    </row>
    <row r="24" spans="2:7" ht="15.75" thickBot="1">
      <c r="B24" s="86"/>
      <c r="C24" s="86"/>
      <c r="D24" s="86"/>
      <c r="E24" s="86"/>
      <c r="F24" s="86"/>
      <c r="G24" s="86"/>
    </row>
    <row r="25" spans="2:7" ht="15.75" thickBot="1">
      <c r="B25" s="86"/>
      <c r="C25" s="86"/>
      <c r="D25" s="86"/>
      <c r="E25" s="86"/>
      <c r="F25" s="86"/>
      <c r="G25" s="86"/>
    </row>
    <row r="26" spans="2:7" ht="15.75" thickBot="1">
      <c r="B26" s="86"/>
      <c r="C26" s="86"/>
      <c r="D26" s="86"/>
      <c r="E26" s="86"/>
      <c r="F26" s="86"/>
      <c r="G26" s="86"/>
    </row>
    <row r="27" spans="2:7" ht="15.75" thickBot="1">
      <c r="B27" s="86"/>
      <c r="C27" s="86"/>
      <c r="D27" s="86"/>
      <c r="E27" s="86"/>
      <c r="F27" s="86"/>
      <c r="G27" s="86"/>
    </row>
    <row r="28" spans="2:7" ht="15.75" thickBot="1">
      <c r="B28" s="86"/>
      <c r="C28" s="86"/>
      <c r="D28" s="86"/>
      <c r="E28" s="86"/>
      <c r="F28" s="86"/>
      <c r="G28" s="86"/>
    </row>
    <row r="29" spans="2:7" ht="15.75" thickBot="1">
      <c r="B29" s="86"/>
      <c r="C29" s="86"/>
      <c r="D29" s="105"/>
      <c r="E29" s="86"/>
      <c r="F29" s="86"/>
      <c r="G29" s="86"/>
    </row>
  </sheetData>
  <mergeCells count="3">
    <mergeCell ref="B3:G3"/>
    <mergeCell ref="B1:G1"/>
    <mergeCell ref="B2:G2"/>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'working sheet'!$G$7:$G$40</xm:f>
          </x14:formula1>
          <xm:sqref>C29</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4"/>
  <sheetViews>
    <sheetView workbookViewId="0">
      <selection activeCell="B2" sqref="B2:D2"/>
    </sheetView>
  </sheetViews>
  <sheetFormatPr defaultColWidth="8.85546875" defaultRowHeight="15"/>
  <cols>
    <col min="1" max="1" width="3.7109375" customWidth="1"/>
    <col min="2" max="2" width="30.7109375" customWidth="1"/>
    <col min="3" max="3" width="34.7109375" customWidth="1"/>
    <col min="4" max="4" width="39.140625" style="6" customWidth="1"/>
  </cols>
  <sheetData>
    <row r="1" spans="2:4" ht="19.5" customHeight="1">
      <c r="B1" s="42" t="s">
        <v>23</v>
      </c>
      <c r="C1" s="42"/>
      <c r="D1" s="42"/>
    </row>
    <row r="2" spans="2:4" ht="17.25" customHeight="1">
      <c r="B2" s="43" t="s">
        <v>315</v>
      </c>
      <c r="C2" s="43"/>
      <c r="D2" s="43"/>
    </row>
    <row r="3" spans="2:4" ht="51.95" customHeight="1">
      <c r="B3" s="113" t="s">
        <v>205</v>
      </c>
      <c r="C3" s="113"/>
      <c r="D3" s="113"/>
    </row>
    <row r="4" spans="2:4" ht="15.75" thickBot="1">
      <c r="B4" s="2"/>
    </row>
    <row r="5" spans="2:4" ht="15.75" thickBot="1">
      <c r="B5" s="79" t="s">
        <v>206</v>
      </c>
      <c r="C5" s="79" t="s">
        <v>207</v>
      </c>
      <c r="D5" s="80" t="s">
        <v>219</v>
      </c>
    </row>
    <row r="6" spans="2:4" ht="15.75" thickBot="1">
      <c r="B6" s="121" t="s">
        <v>208</v>
      </c>
      <c r="C6" s="86" t="s">
        <v>211</v>
      </c>
      <c r="D6" s="86"/>
    </row>
    <row r="7" spans="2:4" ht="15.75" thickBot="1">
      <c r="B7" s="121"/>
      <c r="C7" s="86" t="s">
        <v>212</v>
      </c>
      <c r="D7" s="86"/>
    </row>
    <row r="8" spans="2:4" ht="15.75" thickBot="1">
      <c r="B8" s="121"/>
      <c r="C8" s="86" t="s">
        <v>213</v>
      </c>
      <c r="D8" s="86"/>
    </row>
    <row r="9" spans="2:4" ht="15.75" thickBot="1">
      <c r="B9" s="121"/>
      <c r="C9" s="86" t="s">
        <v>214</v>
      </c>
      <c r="D9" s="86"/>
    </row>
    <row r="10" spans="2:4" ht="15.75" thickBot="1">
      <c r="B10" s="86" t="s">
        <v>209</v>
      </c>
      <c r="C10" s="86" t="s">
        <v>209</v>
      </c>
      <c r="D10" s="86"/>
    </row>
    <row r="11" spans="2:4" ht="15.75" thickBot="1">
      <c r="B11" s="122" t="s">
        <v>210</v>
      </c>
      <c r="C11" s="86" t="s">
        <v>215</v>
      </c>
      <c r="D11" s="86"/>
    </row>
    <row r="12" spans="2:4" ht="15.75" thickBot="1">
      <c r="B12" s="122"/>
      <c r="C12" s="86" t="s">
        <v>216</v>
      </c>
      <c r="D12" s="86"/>
    </row>
    <row r="13" spans="2:4" ht="15.75" thickBot="1">
      <c r="B13" s="122"/>
      <c r="C13" s="86" t="s">
        <v>217</v>
      </c>
      <c r="D13" s="86"/>
    </row>
    <row r="14" spans="2:4" ht="15.75" thickBot="1">
      <c r="B14" s="122"/>
      <c r="C14" s="105" t="s">
        <v>218</v>
      </c>
      <c r="D14" s="105"/>
    </row>
  </sheetData>
  <mergeCells count="5">
    <mergeCell ref="B1:D1"/>
    <mergeCell ref="B2:D2"/>
    <mergeCell ref="B3:D3"/>
    <mergeCell ref="B6:B9"/>
    <mergeCell ref="B11:B14"/>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2"/>
  <sheetViews>
    <sheetView workbookViewId="0">
      <selection activeCell="B3" sqref="B3:D3"/>
    </sheetView>
  </sheetViews>
  <sheetFormatPr defaultColWidth="8.85546875" defaultRowHeight="15"/>
  <cols>
    <col min="1" max="1" width="3.7109375" customWidth="1"/>
    <col min="2" max="2" width="30.7109375" customWidth="1"/>
    <col min="3" max="3" width="34.7109375" customWidth="1"/>
    <col min="4" max="4" width="39.140625" style="6" customWidth="1"/>
  </cols>
  <sheetData>
    <row r="1" spans="2:4" ht="19.5" customHeight="1">
      <c r="B1" s="42" t="s">
        <v>23</v>
      </c>
      <c r="C1" s="42"/>
      <c r="D1" s="42"/>
    </row>
    <row r="2" spans="2:4" ht="17.25" customHeight="1">
      <c r="B2" s="43" t="s">
        <v>314</v>
      </c>
      <c r="C2" s="43"/>
      <c r="D2" s="43"/>
    </row>
    <row r="3" spans="2:4" ht="171.75" customHeight="1">
      <c r="B3" s="113" t="s">
        <v>189</v>
      </c>
      <c r="C3" s="113"/>
      <c r="D3" s="113"/>
    </row>
    <row r="4" spans="2:4" ht="15.75" thickBot="1">
      <c r="B4" s="2"/>
    </row>
    <row r="5" spans="2:4" ht="15.75" thickBot="1">
      <c r="B5" s="79" t="s">
        <v>190</v>
      </c>
      <c r="C5" s="79" t="s">
        <v>191</v>
      </c>
      <c r="D5" s="80" t="s">
        <v>194</v>
      </c>
    </row>
    <row r="6" spans="2:4" ht="26.25" thickBot="1">
      <c r="B6" s="66" t="s">
        <v>192</v>
      </c>
      <c r="C6" s="86" t="s">
        <v>193</v>
      </c>
      <c r="D6" s="86" t="s">
        <v>195</v>
      </c>
    </row>
    <row r="7" spans="2:4" ht="39" thickBot="1">
      <c r="B7" s="86" t="s">
        <v>196</v>
      </c>
      <c r="C7" s="86" t="s">
        <v>197</v>
      </c>
      <c r="D7" s="86" t="s">
        <v>198</v>
      </c>
    </row>
    <row r="8" spans="2:4" ht="15.75" thickBot="1">
      <c r="B8" s="86" t="s">
        <v>199</v>
      </c>
      <c r="C8" s="86" t="s">
        <v>200</v>
      </c>
      <c r="D8" s="86" t="s">
        <v>201</v>
      </c>
    </row>
    <row r="9" spans="2:4" ht="15.75" thickBot="1">
      <c r="B9" s="86" t="s">
        <v>202</v>
      </c>
      <c r="C9" s="86" t="s">
        <v>203</v>
      </c>
      <c r="D9" s="86" t="s">
        <v>204</v>
      </c>
    </row>
    <row r="10" spans="2:4" ht="15.75" thickBot="1">
      <c r="B10" s="86"/>
      <c r="C10" s="86"/>
      <c r="D10" s="86"/>
    </row>
    <row r="11" spans="2:4" ht="15.75" thickBot="1">
      <c r="B11" s="86"/>
      <c r="C11" s="86"/>
      <c r="D11" s="86"/>
    </row>
    <row r="12" spans="2:4" ht="15.75" thickBot="1">
      <c r="B12" s="86"/>
      <c r="C12" s="86"/>
      <c r="D12" s="105"/>
    </row>
  </sheetData>
  <mergeCells count="3">
    <mergeCell ref="B1:D1"/>
    <mergeCell ref="B2:D2"/>
    <mergeCell ref="B3:D3"/>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'working sheet'!$G$7:$G$40</xm:f>
          </x14:formula1>
          <xm:sqref>C12</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8"/>
  <sheetViews>
    <sheetView workbookViewId="0">
      <selection activeCell="F7" sqref="F7"/>
    </sheetView>
  </sheetViews>
  <sheetFormatPr defaultColWidth="8.85546875" defaultRowHeight="15"/>
  <cols>
    <col min="1" max="1" width="3.7109375" customWidth="1"/>
    <col min="2" max="2" width="30.7109375" customWidth="1"/>
    <col min="3" max="3" width="14.28515625" customWidth="1"/>
    <col min="4" max="4" width="39.140625" style="6" customWidth="1"/>
  </cols>
  <sheetData>
    <row r="1" spans="2:4" ht="19.5" customHeight="1">
      <c r="B1" s="42" t="s">
        <v>23</v>
      </c>
      <c r="C1" s="42"/>
      <c r="D1" s="42"/>
    </row>
    <row r="2" spans="2:4" ht="17.25" customHeight="1">
      <c r="B2" s="43" t="s">
        <v>316</v>
      </c>
      <c r="C2" s="43"/>
      <c r="D2" s="43"/>
    </row>
    <row r="3" spans="2:4" ht="54" customHeight="1">
      <c r="B3" s="113" t="s">
        <v>220</v>
      </c>
      <c r="C3" s="113"/>
      <c r="D3" s="113"/>
    </row>
    <row r="4" spans="2:4" ht="15.75" thickBot="1">
      <c r="B4" s="2"/>
    </row>
    <row r="5" spans="2:4">
      <c r="B5" s="123" t="s">
        <v>221</v>
      </c>
      <c r="C5" s="123" t="s">
        <v>222</v>
      </c>
      <c r="D5" s="124" t="s">
        <v>223</v>
      </c>
    </row>
    <row r="6" spans="2:4" ht="25.5">
      <c r="B6" s="125" t="s">
        <v>224</v>
      </c>
      <c r="C6" s="126" t="s">
        <v>236</v>
      </c>
      <c r="D6" s="126" t="s">
        <v>247</v>
      </c>
    </row>
    <row r="7" spans="2:4" ht="25.5">
      <c r="B7" s="127" t="s">
        <v>225</v>
      </c>
      <c r="C7" s="126" t="s">
        <v>237</v>
      </c>
      <c r="D7" s="126" t="s">
        <v>248</v>
      </c>
    </row>
    <row r="8" spans="2:4">
      <c r="B8" s="127" t="s">
        <v>226</v>
      </c>
      <c r="C8" s="126" t="s">
        <v>238</v>
      </c>
      <c r="D8" s="126" t="s">
        <v>249</v>
      </c>
    </row>
    <row r="9" spans="2:4" ht="25.5">
      <c r="B9" s="128" t="s">
        <v>227</v>
      </c>
      <c r="C9" s="126" t="s">
        <v>239</v>
      </c>
      <c r="D9" s="126" t="s">
        <v>250</v>
      </c>
    </row>
    <row r="10" spans="2:4" ht="25.5">
      <c r="B10" s="126" t="s">
        <v>228</v>
      </c>
      <c r="C10" s="126" t="s">
        <v>240</v>
      </c>
      <c r="D10" s="126" t="s">
        <v>248</v>
      </c>
    </row>
    <row r="11" spans="2:4" ht="25.5">
      <c r="B11" s="129" t="s">
        <v>64</v>
      </c>
      <c r="C11" s="126" t="s">
        <v>240</v>
      </c>
      <c r="D11" s="126" t="s">
        <v>248</v>
      </c>
    </row>
    <row r="12" spans="2:4" ht="38.25">
      <c r="B12" s="130" t="s">
        <v>230</v>
      </c>
      <c r="C12" s="129" t="s">
        <v>241</v>
      </c>
      <c r="D12" s="129" t="s">
        <v>252</v>
      </c>
    </row>
    <row r="13" spans="2:4">
      <c r="B13" s="130" t="s">
        <v>229</v>
      </c>
      <c r="C13" s="129" t="s">
        <v>242</v>
      </c>
      <c r="D13" s="126" t="s">
        <v>251</v>
      </c>
    </row>
    <row r="14" spans="2:4">
      <c r="B14" s="130" t="s">
        <v>231</v>
      </c>
      <c r="C14" s="129" t="s">
        <v>243</v>
      </c>
      <c r="D14" s="129" t="s">
        <v>253</v>
      </c>
    </row>
    <row r="15" spans="2:4" ht="25.5">
      <c r="B15" s="130" t="s">
        <v>232</v>
      </c>
      <c r="C15" s="129" t="s">
        <v>244</v>
      </c>
      <c r="D15" s="129" t="s">
        <v>254</v>
      </c>
    </row>
    <row r="16" spans="2:4">
      <c r="B16" s="130" t="s">
        <v>233</v>
      </c>
      <c r="C16" s="129" t="s">
        <v>244</v>
      </c>
      <c r="D16" s="129" t="s">
        <v>253</v>
      </c>
    </row>
    <row r="17" spans="2:4">
      <c r="B17" s="130" t="s">
        <v>234</v>
      </c>
      <c r="C17" s="129" t="s">
        <v>245</v>
      </c>
      <c r="D17" s="129" t="s">
        <v>255</v>
      </c>
    </row>
    <row r="18" spans="2:4" ht="15.75" thickBot="1">
      <c r="B18" s="131" t="s">
        <v>235</v>
      </c>
      <c r="C18" s="132" t="s">
        <v>246</v>
      </c>
      <c r="D18" s="132" t="s">
        <v>256</v>
      </c>
    </row>
  </sheetData>
  <mergeCells count="3">
    <mergeCell ref="B1:D1"/>
    <mergeCell ref="B2:D2"/>
    <mergeCell ref="B3:D3"/>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workbookViewId="0">
      <selection activeCell="G38" sqref="G38:H38"/>
    </sheetView>
  </sheetViews>
  <sheetFormatPr defaultColWidth="8.85546875" defaultRowHeight="15"/>
  <cols>
    <col min="1" max="1" width="5.7109375" style="10" bestFit="1" customWidth="1"/>
    <col min="2" max="2" width="15.42578125" style="10" customWidth="1"/>
    <col min="3" max="3" width="19.7109375" style="10" bestFit="1" customWidth="1"/>
    <col min="4" max="6" width="8.85546875" style="10"/>
    <col min="7" max="7" width="39.140625" style="10" customWidth="1"/>
    <col min="8" max="8" width="18.42578125" style="10" customWidth="1"/>
    <col min="9" max="16384" width="8.85546875" style="10"/>
  </cols>
  <sheetData>
    <row r="1" spans="1:8" ht="19.5">
      <c r="B1" s="42" t="s">
        <v>23</v>
      </c>
      <c r="C1" s="42"/>
      <c r="D1" s="42"/>
    </row>
    <row r="2" spans="1:8" ht="17.25">
      <c r="B2" s="43" t="s">
        <v>283</v>
      </c>
      <c r="C2" s="43"/>
      <c r="D2" s="43"/>
    </row>
    <row r="3" spans="1:8" ht="133.5" customHeight="1">
      <c r="B3" s="133" t="s">
        <v>99</v>
      </c>
      <c r="C3" s="133"/>
      <c r="D3" s="133"/>
    </row>
    <row r="4" spans="1:8" ht="15.75" thickBot="1"/>
    <row r="5" spans="1:8" ht="15.75" thickBot="1">
      <c r="B5" s="139" t="s">
        <v>81</v>
      </c>
      <c r="C5" s="140"/>
      <c r="D5" s="141"/>
      <c r="G5" s="137" t="s">
        <v>100</v>
      </c>
      <c r="H5" s="138"/>
    </row>
    <row r="6" spans="1:8" ht="45.75" thickBot="1">
      <c r="B6" s="142" t="s">
        <v>54</v>
      </c>
      <c r="C6" s="143"/>
      <c r="G6" s="170" t="s">
        <v>101</v>
      </c>
      <c r="H6" s="170" t="s">
        <v>121</v>
      </c>
    </row>
    <row r="7" spans="1:8">
      <c r="B7" s="144" t="s">
        <v>41</v>
      </c>
      <c r="C7" s="145"/>
      <c r="G7" s="171" t="s">
        <v>0</v>
      </c>
      <c r="H7" s="172"/>
    </row>
    <row r="8" spans="1:8">
      <c r="B8" s="146" t="s">
        <v>42</v>
      </c>
      <c r="C8" s="147"/>
      <c r="G8" s="17" t="s">
        <v>66</v>
      </c>
      <c r="H8" s="19"/>
    </row>
    <row r="9" spans="1:8" ht="15.75" thickBot="1">
      <c r="B9" s="148"/>
      <c r="C9" s="149"/>
      <c r="G9" s="17" t="s">
        <v>67</v>
      </c>
      <c r="H9" s="20"/>
    </row>
    <row r="10" spans="1:8" ht="15.75" thickBot="1">
      <c r="A10" s="1"/>
      <c r="G10" s="17" t="s">
        <v>116</v>
      </c>
      <c r="H10" s="20"/>
    </row>
    <row r="11" spans="1:8" ht="15.75" thickBot="1">
      <c r="B11" s="139" t="s">
        <v>82</v>
      </c>
      <c r="C11" s="140"/>
      <c r="D11" s="141"/>
      <c r="G11" s="17" t="s">
        <v>117</v>
      </c>
      <c r="H11" s="20"/>
    </row>
    <row r="12" spans="1:8" ht="15.75" thickBot="1">
      <c r="B12" s="152" t="s">
        <v>51</v>
      </c>
      <c r="C12" s="153" t="s">
        <v>45</v>
      </c>
      <c r="G12" s="17" t="s">
        <v>118</v>
      </c>
      <c r="H12" s="20"/>
    </row>
    <row r="13" spans="1:8">
      <c r="B13" s="154" t="s">
        <v>52</v>
      </c>
      <c r="C13" s="155" t="s">
        <v>36</v>
      </c>
      <c r="G13" s="17" t="s">
        <v>1</v>
      </c>
      <c r="H13" s="20"/>
    </row>
    <row r="14" spans="1:8">
      <c r="B14" s="156" t="s">
        <v>53</v>
      </c>
      <c r="C14" s="157" t="s">
        <v>37</v>
      </c>
      <c r="G14" s="17" t="s">
        <v>68</v>
      </c>
      <c r="H14" s="20"/>
    </row>
    <row r="15" spans="1:8">
      <c r="B15" s="156"/>
      <c r="C15" s="162" t="s">
        <v>55</v>
      </c>
      <c r="G15" s="17" t="s">
        <v>2</v>
      </c>
      <c r="H15" s="20"/>
    </row>
    <row r="16" spans="1:8">
      <c r="B16" s="158"/>
      <c r="C16" s="157" t="s">
        <v>56</v>
      </c>
      <c r="G16" s="17" t="s">
        <v>3</v>
      </c>
      <c r="H16" s="20"/>
    </row>
    <row r="17" spans="2:8">
      <c r="B17" s="156"/>
      <c r="C17" s="159" t="s">
        <v>19</v>
      </c>
      <c r="G17" s="17" t="s">
        <v>69</v>
      </c>
      <c r="H17" s="20"/>
    </row>
    <row r="18" spans="2:8" ht="15.75" thickBot="1">
      <c r="B18" s="160"/>
      <c r="C18" s="161"/>
      <c r="G18" s="171" t="s">
        <v>20</v>
      </c>
      <c r="H18" s="172"/>
    </row>
    <row r="19" spans="2:8" ht="15.75" thickBot="1">
      <c r="G19" s="17" t="s">
        <v>8</v>
      </c>
      <c r="H19" s="20"/>
    </row>
    <row r="20" spans="2:8" ht="15.75" thickBot="1">
      <c r="B20" s="139" t="s">
        <v>89</v>
      </c>
      <c r="C20" s="140"/>
      <c r="D20" s="141"/>
      <c r="G20" s="17" t="s">
        <v>70</v>
      </c>
      <c r="H20" s="20"/>
    </row>
    <row r="21" spans="2:8" ht="15.75" thickBot="1">
      <c r="B21" s="163" t="s">
        <v>62</v>
      </c>
      <c r="C21" s="164"/>
      <c r="D21" s="165"/>
      <c r="G21" s="17" t="s">
        <v>71</v>
      </c>
      <c r="H21" s="20"/>
    </row>
    <row r="22" spans="2:8" ht="15.75" thickBot="1">
      <c r="B22" s="166" t="s">
        <v>15</v>
      </c>
      <c r="C22" s="167"/>
      <c r="D22" s="165"/>
      <c r="G22" s="17" t="s">
        <v>72</v>
      </c>
      <c r="H22" s="20"/>
    </row>
    <row r="23" spans="2:8" ht="15.75" thickBot="1">
      <c r="B23" s="166" t="s">
        <v>17</v>
      </c>
      <c r="C23" s="167"/>
      <c r="D23" s="165"/>
      <c r="G23" s="171" t="s">
        <v>73</v>
      </c>
      <c r="H23" s="172"/>
    </row>
    <row r="24" spans="2:8" ht="15.75" thickBot="1">
      <c r="B24" s="166" t="s">
        <v>16</v>
      </c>
      <c r="C24" s="167"/>
      <c r="D24" s="165"/>
      <c r="G24" s="17" t="s">
        <v>5</v>
      </c>
      <c r="H24" s="20"/>
    </row>
    <row r="25" spans="2:8" ht="15.75" thickBot="1">
      <c r="B25" s="168"/>
      <c r="C25" s="167"/>
      <c r="D25" s="165"/>
      <c r="G25" s="17" t="s">
        <v>74</v>
      </c>
      <c r="H25" s="20"/>
    </row>
    <row r="26" spans="2:8" ht="15.75" thickBot="1">
      <c r="B26" s="166"/>
      <c r="C26" s="169"/>
      <c r="D26" s="165"/>
      <c r="G26" s="17" t="s">
        <v>6</v>
      </c>
      <c r="H26" s="20"/>
    </row>
    <row r="27" spans="2:8" ht="15.75" thickBot="1">
      <c r="B27" s="166"/>
      <c r="C27" s="167"/>
      <c r="D27" s="165"/>
      <c r="G27" s="17" t="s">
        <v>7</v>
      </c>
      <c r="H27" s="20"/>
    </row>
    <row r="28" spans="2:8" ht="15.75" thickBot="1">
      <c r="G28" s="171" t="s">
        <v>11</v>
      </c>
      <c r="H28" s="173"/>
    </row>
    <row r="29" spans="2:8" ht="15.75" thickBot="1">
      <c r="B29" s="134" t="s">
        <v>175</v>
      </c>
      <c r="C29" s="135"/>
      <c r="D29" s="136"/>
      <c r="G29" s="17" t="s">
        <v>75</v>
      </c>
      <c r="H29" s="20"/>
    </row>
    <row r="30" spans="2:8" ht="15.75" thickBot="1">
      <c r="B30" s="150" t="s">
        <v>131</v>
      </c>
      <c r="C30" s="151"/>
      <c r="G30" s="17" t="s">
        <v>76</v>
      </c>
      <c r="H30" s="20"/>
    </row>
    <row r="31" spans="2:8">
      <c r="B31" s="11" t="s">
        <v>135</v>
      </c>
      <c r="C31" s="12"/>
      <c r="G31" s="17" t="s">
        <v>119</v>
      </c>
      <c r="H31" s="20"/>
    </row>
    <row r="32" spans="2:8">
      <c r="B32" s="13" t="s">
        <v>136</v>
      </c>
      <c r="C32" s="14"/>
      <c r="G32" s="17" t="s">
        <v>120</v>
      </c>
      <c r="H32" s="20"/>
    </row>
    <row r="33" spans="2:8">
      <c r="B33" s="13"/>
      <c r="C33" s="14"/>
      <c r="G33" s="17" t="s">
        <v>12</v>
      </c>
      <c r="H33" s="20"/>
    </row>
    <row r="34" spans="2:8">
      <c r="B34" s="7"/>
      <c r="C34" s="14"/>
      <c r="G34" s="17" t="s">
        <v>13</v>
      </c>
      <c r="H34" s="20"/>
    </row>
    <row r="35" spans="2:8">
      <c r="B35" s="13"/>
      <c r="C35" s="8"/>
      <c r="G35" s="171" t="s">
        <v>18</v>
      </c>
      <c r="H35" s="172"/>
    </row>
    <row r="36" spans="2:8" ht="15.75" thickBot="1">
      <c r="B36" s="15"/>
      <c r="C36" s="16"/>
      <c r="G36" s="17" t="s">
        <v>77</v>
      </c>
      <c r="H36" s="20"/>
    </row>
    <row r="37" spans="2:8" ht="15.75" thickBot="1">
      <c r="G37" s="17" t="s">
        <v>78</v>
      </c>
      <c r="H37" s="20"/>
    </row>
    <row r="38" spans="2:8" ht="15.95" customHeight="1" thickBot="1">
      <c r="B38" s="134" t="s">
        <v>98</v>
      </c>
      <c r="C38" s="135"/>
      <c r="D38" s="136"/>
      <c r="G38" s="171" t="s">
        <v>79</v>
      </c>
      <c r="H38" s="172"/>
    </row>
    <row r="39" spans="2:8" ht="15.75" thickBot="1">
      <c r="B39" s="150" t="s">
        <v>62</v>
      </c>
      <c r="C39" s="151"/>
      <c r="G39" s="17" t="s">
        <v>49</v>
      </c>
      <c r="H39" s="20"/>
    </row>
    <row r="40" spans="2:8" ht="15.75" thickBot="1">
      <c r="B40" s="11" t="s">
        <v>15</v>
      </c>
      <c r="C40" s="12"/>
      <c r="G40" s="18" t="s">
        <v>102</v>
      </c>
      <c r="H40" s="21"/>
    </row>
    <row r="41" spans="2:8">
      <c r="B41" s="13" t="s">
        <v>17</v>
      </c>
      <c r="C41" s="14"/>
    </row>
    <row r="42" spans="2:8">
      <c r="B42" s="13" t="s">
        <v>16</v>
      </c>
      <c r="C42" s="14"/>
    </row>
    <row r="43" spans="2:8">
      <c r="B43" s="7"/>
      <c r="C43" s="14"/>
    </row>
    <row r="44" spans="2:8">
      <c r="B44" s="13"/>
      <c r="C44" s="8"/>
    </row>
    <row r="45" spans="2:8" ht="15.75" thickBot="1">
      <c r="B45" s="15"/>
      <c r="C45" s="16"/>
    </row>
    <row r="46" spans="2:8" ht="15.75" thickBot="1"/>
    <row r="47" spans="2:8" ht="15.75" thickBot="1">
      <c r="B47" s="134" t="s">
        <v>176</v>
      </c>
      <c r="C47" s="135"/>
      <c r="D47" s="136"/>
    </row>
    <row r="48" spans="2:8" ht="15.75" thickBot="1">
      <c r="B48" s="150" t="s">
        <v>177</v>
      </c>
      <c r="C48" s="151"/>
    </row>
    <row r="49" spans="2:3">
      <c r="B49" s="11" t="s">
        <v>178</v>
      </c>
      <c r="C49" s="12"/>
    </row>
    <row r="50" spans="2:3">
      <c r="B50" s="13" t="s">
        <v>179</v>
      </c>
      <c r="C50" s="14"/>
    </row>
    <row r="51" spans="2:3">
      <c r="B51" s="13"/>
      <c r="C51" s="14"/>
    </row>
    <row r="52" spans="2:3">
      <c r="B52" s="7"/>
      <c r="C52" s="14"/>
    </row>
    <row r="53" spans="2:3">
      <c r="B53" s="13"/>
      <c r="C53" s="8"/>
    </row>
    <row r="54" spans="2:3" ht="15.75" thickBot="1">
      <c r="B54" s="15"/>
      <c r="C54" s="16"/>
    </row>
  </sheetData>
  <mergeCells count="14">
    <mergeCell ref="G5:H5"/>
    <mergeCell ref="B29:D29"/>
    <mergeCell ref="B47:D47"/>
    <mergeCell ref="B1:D1"/>
    <mergeCell ref="B2:D2"/>
    <mergeCell ref="B3:D3"/>
    <mergeCell ref="B5:D5"/>
    <mergeCell ref="B11:D11"/>
    <mergeCell ref="B7:C7"/>
    <mergeCell ref="B8:C8"/>
    <mergeCell ref="B9:C9"/>
    <mergeCell ref="B6:C6"/>
    <mergeCell ref="B20:D20"/>
    <mergeCell ref="B38:D38"/>
  </mergeCell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2"/>
  <sheetViews>
    <sheetView workbookViewId="0">
      <selection activeCell="F4" sqref="F4"/>
    </sheetView>
  </sheetViews>
  <sheetFormatPr defaultColWidth="8.85546875" defaultRowHeight="15"/>
  <cols>
    <col min="1" max="1" width="3.7109375" customWidth="1"/>
    <col min="2" max="2" width="7.42578125" style="2" customWidth="1"/>
    <col min="3" max="3" width="50.7109375" customWidth="1"/>
    <col min="4" max="4" width="61.42578125" style="2" customWidth="1"/>
  </cols>
  <sheetData>
    <row r="1" spans="2:4" ht="19.5" customHeight="1">
      <c r="B1" s="42" t="s">
        <v>257</v>
      </c>
      <c r="C1" s="42"/>
      <c r="D1" s="42"/>
    </row>
    <row r="2" spans="2:4" ht="17.25" customHeight="1">
      <c r="B2" s="43" t="s">
        <v>259</v>
      </c>
      <c r="C2" s="43"/>
      <c r="D2" s="43"/>
    </row>
    <row r="3" spans="2:4" s="27" customFormat="1" ht="60" customHeight="1" thickBot="1">
      <c r="B3" s="44">
        <v>1</v>
      </c>
      <c r="C3" s="45" t="s">
        <v>289</v>
      </c>
      <c r="D3" s="46" t="s">
        <v>260</v>
      </c>
    </row>
    <row r="4" spans="2:4" s="27" customFormat="1" ht="60" customHeight="1" thickTop="1" thickBot="1">
      <c r="B4" s="47">
        <v>2</v>
      </c>
      <c r="C4" s="48" t="s">
        <v>261</v>
      </c>
      <c r="D4" s="49" t="s">
        <v>290</v>
      </c>
    </row>
    <row r="5" spans="2:4" s="27" customFormat="1" ht="60" customHeight="1" thickTop="1" thickBot="1">
      <c r="B5" s="47">
        <v>3</v>
      </c>
      <c r="C5" s="48" t="s">
        <v>291</v>
      </c>
      <c r="D5" s="49" t="s">
        <v>292</v>
      </c>
    </row>
    <row r="6" spans="2:4" s="27" customFormat="1" ht="60" customHeight="1" thickTop="1" thickBot="1">
      <c r="B6" s="47">
        <v>4</v>
      </c>
      <c r="C6" s="48" t="s">
        <v>262</v>
      </c>
      <c r="D6" s="49" t="s">
        <v>263</v>
      </c>
    </row>
    <row r="7" spans="2:4" s="27" customFormat="1" ht="60" customHeight="1" thickTop="1" thickBot="1">
      <c r="B7" s="47">
        <v>5</v>
      </c>
      <c r="C7" s="48" t="s">
        <v>293</v>
      </c>
      <c r="D7" s="49" t="s">
        <v>294</v>
      </c>
    </row>
    <row r="8" spans="2:4" s="27" customFormat="1" ht="60" customHeight="1" thickTop="1" thickBot="1">
      <c r="B8" s="47">
        <v>6</v>
      </c>
      <c r="C8" s="48" t="s">
        <v>295</v>
      </c>
      <c r="D8" s="49" t="s">
        <v>264</v>
      </c>
    </row>
    <row r="9" spans="2:4" s="27" customFormat="1" ht="60" customHeight="1" thickTop="1" thickBot="1">
      <c r="B9" s="47">
        <v>7</v>
      </c>
      <c r="C9" s="48" t="s">
        <v>265</v>
      </c>
      <c r="D9" s="49" t="s">
        <v>296</v>
      </c>
    </row>
    <row r="10" spans="2:4" s="27" customFormat="1" ht="60" customHeight="1" thickTop="1" thickBot="1">
      <c r="B10" s="47">
        <v>8</v>
      </c>
      <c r="C10" s="48" t="s">
        <v>266</v>
      </c>
      <c r="D10" s="49" t="s">
        <v>267</v>
      </c>
    </row>
    <row r="11" spans="2:4" s="27" customFormat="1" ht="60" customHeight="1" thickTop="1" thickBot="1">
      <c r="B11" s="47">
        <v>9</v>
      </c>
      <c r="C11" s="48" t="s">
        <v>268</v>
      </c>
      <c r="D11" s="49" t="s">
        <v>269</v>
      </c>
    </row>
    <row r="12" spans="2:4" s="27" customFormat="1" ht="60" customHeight="1" thickTop="1">
      <c r="B12" s="50">
        <v>10</v>
      </c>
      <c r="C12" s="51" t="s">
        <v>270</v>
      </c>
      <c r="D12" s="52" t="s">
        <v>271</v>
      </c>
    </row>
  </sheetData>
  <mergeCells count="2">
    <mergeCell ref="B1:D1"/>
    <mergeCell ref="B2:D2"/>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
  <sheetViews>
    <sheetView zoomScale="67" workbookViewId="0">
      <selection activeCell="L4" sqref="L4"/>
    </sheetView>
  </sheetViews>
  <sheetFormatPr defaultColWidth="8.85546875" defaultRowHeight="15"/>
  <cols>
    <col min="1" max="1" width="3.7109375" customWidth="1"/>
    <col min="2" max="2" width="14.85546875" style="2" customWidth="1"/>
    <col min="3" max="3" width="14.85546875" customWidth="1"/>
    <col min="4" max="4" width="38.42578125" customWidth="1"/>
    <col min="5" max="6" width="14.85546875" customWidth="1"/>
    <col min="7" max="7" width="30" customWidth="1"/>
  </cols>
  <sheetData>
    <row r="1" spans="2:7" ht="39" customHeight="1">
      <c r="B1" s="42" t="s">
        <v>257</v>
      </c>
      <c r="C1" s="42"/>
      <c r="D1" s="42"/>
      <c r="E1" s="42"/>
      <c r="F1" s="42"/>
      <c r="G1" s="42"/>
    </row>
    <row r="2" spans="2:7" ht="15.95" customHeight="1">
      <c r="B2" s="43" t="s">
        <v>272</v>
      </c>
      <c r="C2" s="43"/>
      <c r="D2" s="43"/>
      <c r="E2" s="43"/>
      <c r="F2" s="43"/>
      <c r="G2" s="43"/>
    </row>
    <row r="3" spans="2:7">
      <c r="B3"/>
    </row>
    <row r="4" spans="2:7" ht="346.5" customHeight="1">
      <c r="B4" s="36" t="s">
        <v>297</v>
      </c>
      <c r="C4" s="36"/>
      <c r="D4" s="36"/>
      <c r="E4" s="37" t="s">
        <v>273</v>
      </c>
      <c r="F4" s="37"/>
      <c r="G4" s="37"/>
    </row>
    <row r="6" spans="2:7" s="28" customFormat="1" ht="27.95" customHeight="1">
      <c r="B6" s="38" t="s">
        <v>274</v>
      </c>
      <c r="C6" s="38"/>
      <c r="D6" s="38"/>
      <c r="E6" s="38"/>
      <c r="F6" s="38"/>
    </row>
    <row r="7" spans="2:7" s="28" customFormat="1" ht="150.94999999999999" customHeight="1" thickBot="1">
      <c r="B7" s="29"/>
      <c r="D7" s="30" t="s">
        <v>275</v>
      </c>
    </row>
    <row r="8" spans="2:7" s="28" customFormat="1" ht="84" customHeight="1" thickTop="1">
      <c r="B8" s="31"/>
      <c r="D8" s="32"/>
    </row>
    <row r="9" spans="2:7" s="35" customFormat="1" ht="79.5" thickBot="1">
      <c r="B9" s="33" t="s">
        <v>276</v>
      </c>
      <c r="C9" s="33" t="s">
        <v>277</v>
      </c>
      <c r="D9" s="34" t="s">
        <v>278</v>
      </c>
      <c r="E9" s="33" t="s">
        <v>279</v>
      </c>
      <c r="F9" s="33" t="s">
        <v>280</v>
      </c>
    </row>
    <row r="10" spans="2:7" s="28" customFormat="1" ht="15.75" thickTop="1">
      <c r="B10" s="29"/>
    </row>
  </sheetData>
  <mergeCells count="5">
    <mergeCell ref="B1:G1"/>
    <mergeCell ref="B2:G2"/>
    <mergeCell ref="B4:D4"/>
    <mergeCell ref="E4:G4"/>
    <mergeCell ref="B6:F6"/>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
  <sheetViews>
    <sheetView workbookViewId="0">
      <selection activeCell="E5" sqref="E5"/>
    </sheetView>
  </sheetViews>
  <sheetFormatPr defaultColWidth="11.42578125" defaultRowHeight="15"/>
  <cols>
    <col min="2" max="2" width="100.85546875" customWidth="1"/>
  </cols>
  <sheetData>
    <row r="1" spans="2:6" ht="39" customHeight="1">
      <c r="B1" s="39" t="s">
        <v>257</v>
      </c>
      <c r="C1" s="23"/>
      <c r="D1" s="23"/>
      <c r="E1" s="23"/>
      <c r="F1" s="23"/>
    </row>
    <row r="2" spans="2:6" ht="15.95" customHeight="1">
      <c r="B2" s="40" t="s">
        <v>298</v>
      </c>
      <c r="C2" s="24"/>
      <c r="D2" s="24"/>
      <c r="E2" s="24"/>
      <c r="F2" s="24"/>
    </row>
  </sheetData>
  <pageMargins left="0.75" right="0.75" top="1" bottom="1" header="0.5" footer="0.5"/>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D31"/>
  <sheetViews>
    <sheetView topLeftCell="A22" workbookViewId="0">
      <selection activeCell="F28" sqref="F28"/>
    </sheetView>
  </sheetViews>
  <sheetFormatPr defaultColWidth="8.85546875" defaultRowHeight="15"/>
  <cols>
    <col min="1" max="1" width="3.7109375" customWidth="1"/>
    <col min="2" max="2" width="25.42578125" style="2" customWidth="1"/>
    <col min="3" max="3" width="20.42578125" customWidth="1"/>
    <col min="4" max="4" width="34.42578125" customWidth="1"/>
  </cols>
  <sheetData>
    <row r="1" spans="2:4" ht="19.5">
      <c r="B1" s="42" t="s">
        <v>23</v>
      </c>
      <c r="C1" s="42"/>
      <c r="D1" s="42"/>
    </row>
    <row r="2" spans="2:4" ht="15.95" customHeight="1">
      <c r="B2" s="43" t="s">
        <v>286</v>
      </c>
      <c r="C2" s="43"/>
      <c r="D2" s="43"/>
    </row>
    <row r="3" spans="2:4">
      <c r="B3" s="53" t="s">
        <v>22</v>
      </c>
      <c r="C3" s="53"/>
      <c r="D3" s="53"/>
    </row>
    <row r="4" spans="2:4" ht="123" customHeight="1">
      <c r="B4" s="54" t="s">
        <v>299</v>
      </c>
      <c r="C4" s="54"/>
      <c r="D4" s="54"/>
    </row>
    <row r="5" spans="2:4" ht="16.5" customHeight="1">
      <c r="B5" s="54"/>
      <c r="C5" s="54"/>
      <c r="D5" s="54"/>
    </row>
    <row r="6" spans="2:4" ht="15" customHeight="1">
      <c r="B6" s="54" t="s">
        <v>24</v>
      </c>
      <c r="C6" s="54"/>
      <c r="D6" s="54"/>
    </row>
    <row r="7" spans="2:4" ht="15.75" thickBot="1"/>
    <row r="8" spans="2:4" ht="15.75" thickBot="1">
      <c r="B8" s="55" t="s">
        <v>28</v>
      </c>
      <c r="C8" s="55"/>
      <c r="D8" s="55"/>
    </row>
    <row r="9" spans="2:4" ht="15.75" thickBot="1">
      <c r="B9" s="56" t="s">
        <v>29</v>
      </c>
      <c r="C9" s="57"/>
      <c r="D9" s="57"/>
    </row>
    <row r="10" spans="2:4" ht="15.75" thickBot="1">
      <c r="B10" s="56" t="s">
        <v>30</v>
      </c>
      <c r="C10" s="57"/>
      <c r="D10" s="57"/>
    </row>
    <row r="11" spans="2:4" ht="15.75" thickBot="1"/>
    <row r="12" spans="2:4" ht="15.75" thickBot="1">
      <c r="B12" s="55" t="s">
        <v>25</v>
      </c>
      <c r="C12" s="55"/>
      <c r="D12" s="55"/>
    </row>
    <row r="13" spans="2:4" ht="15.75" thickBot="1">
      <c r="B13" s="56" t="s">
        <v>26</v>
      </c>
      <c r="C13" s="57"/>
      <c r="D13" s="57"/>
    </row>
    <row r="14" spans="2:4" ht="15.75" thickBot="1">
      <c r="B14" s="58" t="s">
        <v>27</v>
      </c>
      <c r="C14" s="56" t="s">
        <v>31</v>
      </c>
      <c r="D14" s="59"/>
    </row>
    <row r="15" spans="2:4" ht="15.75" thickBot="1">
      <c r="B15" s="58"/>
      <c r="C15" s="56" t="s">
        <v>32</v>
      </c>
      <c r="D15" s="59"/>
    </row>
    <row r="16" spans="2:4" ht="15.75" thickBot="1">
      <c r="B16" s="58"/>
      <c r="C16" s="56" t="s">
        <v>33</v>
      </c>
      <c r="D16" s="59"/>
    </row>
    <row r="17" spans="2:4" ht="15.75" thickBot="1">
      <c r="B17" s="58"/>
      <c r="C17" s="56" t="s">
        <v>34</v>
      </c>
      <c r="D17" s="59"/>
    </row>
    <row r="18" spans="2:4" ht="15.75" thickBot="1"/>
    <row r="19" spans="2:4" ht="15.75" thickBot="1">
      <c r="B19" s="55" t="s">
        <v>35</v>
      </c>
      <c r="C19" s="55"/>
      <c r="D19" s="55"/>
    </row>
    <row r="20" spans="2:4" ht="15.75" thickBot="1">
      <c r="B20" s="58" t="s">
        <v>36</v>
      </c>
      <c r="C20" s="56" t="s">
        <v>38</v>
      </c>
      <c r="D20" s="59"/>
    </row>
    <row r="21" spans="2:4" ht="15.75" thickBot="1">
      <c r="B21" s="58"/>
      <c r="C21" s="56" t="s">
        <v>39</v>
      </c>
      <c r="D21" s="59"/>
    </row>
    <row r="22" spans="2:4" ht="15.75" thickBot="1">
      <c r="B22" s="58" t="s">
        <v>37</v>
      </c>
      <c r="C22" s="56" t="s">
        <v>38</v>
      </c>
      <c r="D22" s="59"/>
    </row>
    <row r="23" spans="2:4" ht="15.75" thickBot="1">
      <c r="B23" s="58"/>
      <c r="C23" s="56" t="s">
        <v>39</v>
      </c>
      <c r="D23" s="59"/>
    </row>
    <row r="24" spans="2:4" ht="15.75" thickBot="1">
      <c r="B24" s="56" t="s">
        <v>40</v>
      </c>
      <c r="C24" s="57"/>
      <c r="D24" s="57"/>
    </row>
    <row r="25" spans="2:4" ht="15.75" thickBot="1">
      <c r="B25" s="56" t="s">
        <v>43</v>
      </c>
      <c r="C25" s="60"/>
      <c r="D25" s="60"/>
    </row>
    <row r="26" spans="2:4">
      <c r="B26" s="5"/>
      <c r="C26" s="5"/>
      <c r="D26" s="5"/>
    </row>
    <row r="27" spans="2:4" ht="15" customHeight="1" thickBot="1">
      <c r="B27" s="61" t="s">
        <v>57</v>
      </c>
      <c r="C27" s="61"/>
      <c r="D27" s="61"/>
    </row>
    <row r="28" spans="2:4" ht="78.95" customHeight="1" thickTop="1" thickBot="1">
      <c r="B28" s="62" t="s">
        <v>287</v>
      </c>
      <c r="C28" s="63"/>
      <c r="D28" s="64"/>
    </row>
    <row r="29" spans="2:4" ht="15.75" thickTop="1">
      <c r="B29" s="5"/>
      <c r="C29" s="5"/>
      <c r="D29" s="5"/>
    </row>
    <row r="31" spans="2:4">
      <c r="B31" s="22"/>
      <c r="C31" s="22"/>
      <c r="D31" s="22"/>
    </row>
  </sheetData>
  <mergeCells count="19">
    <mergeCell ref="C25:D25"/>
    <mergeCell ref="B27:D27"/>
    <mergeCell ref="B28:D28"/>
    <mergeCell ref="B2:D2"/>
    <mergeCell ref="B19:D19"/>
    <mergeCell ref="C24:D24"/>
    <mergeCell ref="B20:B21"/>
    <mergeCell ref="B22:B23"/>
    <mergeCell ref="B1:D1"/>
    <mergeCell ref="B8:D8"/>
    <mergeCell ref="B14:B17"/>
    <mergeCell ref="C13:D13"/>
    <mergeCell ref="B12:D12"/>
    <mergeCell ref="C9:D9"/>
    <mergeCell ref="C10:D10"/>
    <mergeCell ref="B3:D3"/>
    <mergeCell ref="B4:D4"/>
    <mergeCell ref="B5:D5"/>
    <mergeCell ref="B6:D6"/>
  </mergeCells>
  <hyperlinks>
    <hyperlink ref="B28" r:id="rId1" display="This tool is one part of a larger body of work on best practice waste management by the Better Buildings Partnership. Refer to the BBP's Waste Guidelines for further information and other tools on procurement, management and reporting._x000d_ _x000d_betterbuildingspa"/>
    <hyperlink ref="C28" r:id="rId2" display="http://betterbuildingspartnership.com.au/operational-waste"/>
    <hyperlink ref="D28" r:id="rId3" display="http://betterbuildingspartnership.com.au/operational-waste"/>
  </hyperlink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ErrorMessage="1" promptTitle="Waste Contract Type">
          <x14:formula1>
            <xm:f>'working sheet'!$B$7:$B$9</xm:f>
          </x14:formula1>
          <xm:sqref>C24:D24</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H16"/>
  <sheetViews>
    <sheetView topLeftCell="A2" workbookViewId="0">
      <selection activeCell="B2" sqref="B2:H2"/>
    </sheetView>
  </sheetViews>
  <sheetFormatPr defaultColWidth="8.85546875" defaultRowHeight="15"/>
  <cols>
    <col min="1" max="1" width="3.7109375" customWidth="1"/>
    <col min="2" max="2" width="19.42578125" customWidth="1"/>
    <col min="3" max="3" width="16" customWidth="1"/>
    <col min="4" max="4" width="14.42578125" customWidth="1"/>
    <col min="5" max="5" width="12.28515625" customWidth="1"/>
    <col min="6" max="6" width="21.7109375" customWidth="1"/>
    <col min="7" max="7" width="22.140625" customWidth="1"/>
    <col min="8" max="8" width="19.28515625" customWidth="1"/>
  </cols>
  <sheetData>
    <row r="1" spans="2:8" ht="19.5" customHeight="1">
      <c r="B1" s="42" t="s">
        <v>23</v>
      </c>
      <c r="C1" s="42"/>
      <c r="D1" s="42"/>
      <c r="E1" s="42"/>
      <c r="F1" s="42"/>
      <c r="G1" s="42"/>
      <c r="H1" s="42"/>
    </row>
    <row r="2" spans="2:8" ht="17.25" customHeight="1">
      <c r="B2" s="43" t="s">
        <v>300</v>
      </c>
      <c r="C2" s="43"/>
      <c r="D2" s="43"/>
      <c r="E2" s="43"/>
      <c r="F2" s="43"/>
      <c r="G2" s="43"/>
      <c r="H2" s="43"/>
    </row>
    <row r="3" spans="2:8" ht="161.1" customHeight="1">
      <c r="B3" s="54" t="s">
        <v>58</v>
      </c>
      <c r="C3" s="54"/>
      <c r="D3" s="54"/>
      <c r="E3" s="54"/>
      <c r="F3" s="54"/>
      <c r="G3" s="54"/>
      <c r="H3" s="54"/>
    </row>
    <row r="4" spans="2:8" ht="15.75" thickBot="1"/>
    <row r="5" spans="2:8" ht="45.75" thickBot="1">
      <c r="B5" s="65" t="s">
        <v>301</v>
      </c>
      <c r="C5" s="65" t="s">
        <v>44</v>
      </c>
      <c r="D5" s="65" t="s">
        <v>45</v>
      </c>
      <c r="E5" s="65" t="s">
        <v>46</v>
      </c>
      <c r="F5" s="65" t="s">
        <v>303</v>
      </c>
      <c r="G5" s="65" t="s">
        <v>302</v>
      </c>
      <c r="H5" s="65" t="s">
        <v>47</v>
      </c>
    </row>
    <row r="6" spans="2:8" ht="34.5" customHeight="1" thickBot="1">
      <c r="B6" s="68" t="s">
        <v>50</v>
      </c>
      <c r="C6" s="66"/>
      <c r="D6" s="66"/>
      <c r="E6" s="66"/>
      <c r="F6" s="66"/>
      <c r="G6" s="66"/>
      <c r="H6" s="69"/>
    </row>
    <row r="7" spans="2:8" ht="34.5" customHeight="1" thickBot="1">
      <c r="B7" s="68" t="s">
        <v>8</v>
      </c>
      <c r="C7" s="66"/>
      <c r="D7" s="66"/>
      <c r="E7" s="66"/>
      <c r="F7" s="66"/>
      <c r="G7" s="66"/>
      <c r="H7" s="69"/>
    </row>
    <row r="8" spans="2:8" ht="34.5" customHeight="1" thickBot="1">
      <c r="B8" s="68" t="s">
        <v>48</v>
      </c>
      <c r="C8" s="66"/>
      <c r="D8" s="66"/>
      <c r="E8" s="66"/>
      <c r="F8" s="66"/>
      <c r="G8" s="66"/>
      <c r="H8" s="69"/>
    </row>
    <row r="9" spans="2:8" ht="34.5" customHeight="1" thickBot="1">
      <c r="B9" s="68" t="s">
        <v>9</v>
      </c>
      <c r="C9" s="66"/>
      <c r="D9" s="66"/>
      <c r="E9" s="66"/>
      <c r="F9" s="66"/>
      <c r="G9" s="66"/>
      <c r="H9" s="69"/>
    </row>
    <row r="10" spans="2:8" ht="34.5" customHeight="1" thickBot="1">
      <c r="B10" s="68" t="s">
        <v>4</v>
      </c>
      <c r="C10" s="66"/>
      <c r="D10" s="66"/>
      <c r="E10" s="66"/>
      <c r="F10" s="67"/>
      <c r="G10" s="67"/>
      <c r="H10" s="69"/>
    </row>
    <row r="11" spans="2:8" ht="34.5" customHeight="1" thickBot="1">
      <c r="B11" s="68" t="s">
        <v>10</v>
      </c>
      <c r="C11" s="66"/>
      <c r="D11" s="66"/>
      <c r="E11" s="66"/>
      <c r="F11" s="66"/>
      <c r="G11" s="66"/>
      <c r="H11" s="69"/>
    </row>
    <row r="12" spans="2:8" ht="34.5" customHeight="1" thickBot="1">
      <c r="B12" s="68" t="s">
        <v>11</v>
      </c>
      <c r="C12" s="66"/>
      <c r="D12" s="66"/>
      <c r="E12" s="66"/>
      <c r="F12" s="66"/>
      <c r="G12" s="66"/>
      <c r="H12" s="69"/>
    </row>
    <row r="13" spans="2:8" ht="34.5" customHeight="1" thickBot="1">
      <c r="B13" s="68" t="s">
        <v>18</v>
      </c>
      <c r="C13" s="66"/>
      <c r="D13" s="66"/>
      <c r="E13" s="66"/>
      <c r="F13" s="66"/>
      <c r="G13" s="66"/>
      <c r="H13" s="69"/>
    </row>
    <row r="14" spans="2:8" ht="34.5" customHeight="1" thickBot="1">
      <c r="B14" s="68" t="s">
        <v>49</v>
      </c>
      <c r="C14" s="66"/>
      <c r="D14" s="66"/>
      <c r="E14" s="66"/>
      <c r="F14" s="66"/>
      <c r="G14" s="66"/>
      <c r="H14" s="69"/>
    </row>
    <row r="16" spans="2:8">
      <c r="B16" s="4"/>
    </row>
  </sheetData>
  <mergeCells count="3">
    <mergeCell ref="B3:H3"/>
    <mergeCell ref="B1:H1"/>
    <mergeCell ref="B2:H2"/>
  </mergeCells>
  <dataValidations xWindow="729" yWindow="237" count="1">
    <dataValidation allowBlank="1" showInputMessage="1" showErrorMessage="1" promptTitle="Insert Facility Recovery Rate" prompt="The facility recovery rate is the percentage of A or B grade outcomes as a part of the total tonnes of material and comes from C4 Facility Acceptance and Recovery. It is used as a discount factor to calculate the final diversion outcome." sqref="H6:H14"/>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xWindow="729" yWindow="237" count="4">
        <x14:dataValidation type="list" allowBlank="1" showInputMessage="1" showErrorMessage="1">
          <x14:formula1>
            <xm:f>'working sheet'!$B$13:$B$15</xm:f>
          </x14:formula1>
          <xm:sqref>C6:C14</xm:sqref>
        </x14:dataValidation>
        <x14:dataValidation type="list" allowBlank="1" showInputMessage="1" showErrorMessage="1" promptTitle="Who manages the stream and data?" prompt="Choose who manages the waste stream. Sometimes it is not under the control of the Principal (such as secure paperor toner cartridges), so choose tenant or other for these. It's important to still includen the data from these streams where possible.">
          <x14:formula1>
            <xm:f>'working sheet'!$C$13:$C$18</xm:f>
          </x14:formula1>
          <xm:sqref>D6:D14</xm:sqref>
        </x14:dataValidation>
        <x14:dataValidation type="list" allowBlank="1" showInputMessage="1" showErrorMessage="1" promptTitle="Nominate Destination Facility" prompt="Insert where the materials will be taken for recycling or disposal. This cell is populated with a list from the facilities included in C4 Facility Acceptance and Recovery.">
          <x14:formula1>
            <xm:f>'C6 &amp; C7 Facility Recovery'!$B$8:$B$31</xm:f>
          </x14:formula1>
          <xm:sqref>F6:G14</xm:sqref>
        </x14:dataValidation>
        <x14:dataValidation type="list" allowBlank="1" showInputMessage="1" showErrorMessage="1" promptTitle="Is it covered?" prompt="If the stream is not covered under the current contract, ensure the contract enables the Principal to engage services for that stream through an alternate provider.">
          <x14:formula1>
            <xm:f>'working sheet'!$B$12:$B$18</xm:f>
          </x14:formula1>
          <xm:sqref>E6:E14</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L48"/>
  <sheetViews>
    <sheetView topLeftCell="A39" workbookViewId="0">
      <selection activeCell="B46" sqref="B46:K46"/>
    </sheetView>
  </sheetViews>
  <sheetFormatPr defaultColWidth="8.85546875" defaultRowHeight="15"/>
  <cols>
    <col min="1" max="1" width="3.7109375" customWidth="1"/>
    <col min="2" max="2" width="26.140625" customWidth="1"/>
    <col min="3" max="3" width="10.42578125" style="3" customWidth="1"/>
    <col min="4" max="4" width="9.85546875" style="3" customWidth="1"/>
    <col min="5" max="5" width="10.42578125" style="3" customWidth="1"/>
    <col min="6" max="6" width="13.7109375" customWidth="1"/>
    <col min="7" max="7" width="4.7109375" bestFit="1" customWidth="1"/>
    <col min="8" max="8" width="17.28515625" customWidth="1"/>
    <col min="9" max="9" width="26" customWidth="1"/>
    <col min="10" max="11" width="11.42578125" style="3" customWidth="1"/>
    <col min="12" max="12" width="4.7109375" bestFit="1" customWidth="1"/>
  </cols>
  <sheetData>
    <row r="1" spans="2:12" ht="19.5" customHeight="1">
      <c r="B1" s="42" t="s">
        <v>23</v>
      </c>
      <c r="C1" s="42"/>
      <c r="D1" s="42"/>
      <c r="E1" s="42"/>
      <c r="F1" s="42"/>
      <c r="G1" s="42"/>
      <c r="H1" s="42"/>
      <c r="I1" s="42"/>
      <c r="J1" s="42"/>
      <c r="K1" s="42"/>
      <c r="L1" s="42"/>
    </row>
    <row r="2" spans="2:12" ht="17.25" customHeight="1">
      <c r="B2" s="43" t="s">
        <v>304</v>
      </c>
      <c r="C2" s="43"/>
      <c r="D2" s="43"/>
      <c r="E2" s="43"/>
      <c r="F2" s="43"/>
      <c r="G2" s="43"/>
      <c r="H2" s="43"/>
      <c r="I2" s="43"/>
      <c r="J2" s="43"/>
      <c r="K2" s="43"/>
      <c r="L2" s="43"/>
    </row>
    <row r="3" spans="2:12" ht="146.1" customHeight="1">
      <c r="B3" s="54" t="s">
        <v>305</v>
      </c>
      <c r="C3" s="54"/>
      <c r="D3" s="54"/>
      <c r="E3" s="54"/>
      <c r="F3" s="54"/>
      <c r="G3" s="54"/>
      <c r="H3" s="54"/>
      <c r="I3" s="54"/>
      <c r="J3" s="54"/>
      <c r="K3" s="54"/>
      <c r="L3" s="54"/>
    </row>
    <row r="4" spans="2:12" ht="15.75" thickBot="1"/>
    <row r="5" spans="2:12" ht="15.75" thickBot="1">
      <c r="B5" s="68" t="s">
        <v>26</v>
      </c>
      <c r="C5" s="70"/>
      <c r="D5" s="70"/>
      <c r="E5" s="70"/>
      <c r="F5" s="70"/>
      <c r="G5" s="70"/>
      <c r="H5" s="70"/>
      <c r="I5" s="70"/>
      <c r="J5" s="70"/>
      <c r="K5" s="70"/>
      <c r="L5" s="70"/>
    </row>
    <row r="6" spans="2:12" ht="15.75" thickBot="1">
      <c r="B6" s="68" t="s">
        <v>65</v>
      </c>
      <c r="C6" s="70"/>
      <c r="D6" s="70"/>
      <c r="E6" s="70"/>
      <c r="F6" s="70"/>
      <c r="G6" s="71"/>
      <c r="H6" s="68" t="s">
        <v>59</v>
      </c>
      <c r="I6" s="72"/>
      <c r="J6" s="72"/>
      <c r="K6" s="72"/>
      <c r="L6" s="72"/>
    </row>
    <row r="7" spans="2:12" s="9" customFormat="1" ht="15.75" thickBot="1">
      <c r="B7" s="73"/>
      <c r="C7" s="75"/>
      <c r="D7" s="76"/>
      <c r="E7" s="76"/>
      <c r="F7" s="77"/>
      <c r="G7" s="74"/>
      <c r="H7" s="73"/>
      <c r="I7" s="75"/>
      <c r="J7" s="76"/>
      <c r="K7" s="76"/>
      <c r="L7" s="78"/>
    </row>
    <row r="8" spans="2:12" ht="15.75" thickBot="1">
      <c r="B8" s="68" t="s">
        <v>87</v>
      </c>
      <c r="C8" s="70"/>
      <c r="D8" s="70"/>
      <c r="E8" s="70"/>
      <c r="F8" s="70"/>
      <c r="G8" s="71"/>
      <c r="H8" s="68" t="s">
        <v>85</v>
      </c>
      <c r="I8" s="72"/>
      <c r="J8" s="72"/>
      <c r="K8" s="72"/>
      <c r="L8" s="72"/>
    </row>
    <row r="9" spans="2:12" ht="15.75" thickBot="1">
      <c r="B9" s="68" t="s">
        <v>84</v>
      </c>
      <c r="C9" s="70"/>
      <c r="D9" s="70"/>
      <c r="E9" s="70"/>
      <c r="F9" s="70"/>
      <c r="G9" s="71"/>
      <c r="H9" s="68" t="s">
        <v>86</v>
      </c>
      <c r="I9" s="72"/>
      <c r="J9" s="72"/>
      <c r="K9" s="72"/>
      <c r="L9" s="72"/>
    </row>
    <row r="10" spans="2:12" ht="15" customHeight="1" thickBot="1">
      <c r="B10" s="68" t="s">
        <v>88</v>
      </c>
      <c r="C10" s="70"/>
      <c r="D10" s="70"/>
      <c r="E10" s="70"/>
      <c r="F10" s="70"/>
      <c r="G10" s="70"/>
      <c r="H10" s="70"/>
      <c r="I10" s="70"/>
      <c r="J10" s="70"/>
      <c r="K10" s="70"/>
      <c r="L10" s="70"/>
    </row>
    <row r="11" spans="2:12" ht="15.75" thickBot="1"/>
    <row r="12" spans="2:12" ht="45.75" thickBot="1">
      <c r="B12" s="79" t="s">
        <v>60</v>
      </c>
      <c r="C12" s="80" t="s">
        <v>114</v>
      </c>
      <c r="D12" s="80" t="s">
        <v>281</v>
      </c>
      <c r="E12" s="79" t="s">
        <v>115</v>
      </c>
      <c r="F12" s="79" t="s">
        <v>61</v>
      </c>
      <c r="G12" s="79" t="s">
        <v>281</v>
      </c>
      <c r="H12" s="79" t="s">
        <v>63</v>
      </c>
      <c r="I12" s="79" t="s">
        <v>306</v>
      </c>
      <c r="J12" s="81" t="s">
        <v>64</v>
      </c>
      <c r="K12" s="79" t="s">
        <v>83</v>
      </c>
      <c r="L12" s="79" t="s">
        <v>281</v>
      </c>
    </row>
    <row r="13" spans="2:12" ht="15.75" thickBot="1">
      <c r="B13" s="82" t="s">
        <v>0</v>
      </c>
      <c r="C13" s="83"/>
      <c r="D13" s="83"/>
      <c r="E13" s="84"/>
      <c r="F13" s="84"/>
      <c r="G13" s="84"/>
      <c r="H13" s="84"/>
      <c r="I13" s="84"/>
      <c r="J13" s="83"/>
      <c r="K13" s="84"/>
      <c r="L13" s="85"/>
    </row>
    <row r="14" spans="2:12" ht="30.75" thickBot="1">
      <c r="B14" s="86" t="s">
        <v>66</v>
      </c>
      <c r="C14" s="87"/>
      <c r="D14" s="91" t="str">
        <f>IF(E14="AW","kg",IF(E14=0,"need type","m3"))</f>
        <v>need type</v>
      </c>
      <c r="E14" s="86"/>
      <c r="F14" s="91">
        <f>IF(E14="AW",C14,IF(E14="ID",C14*VLOOKUP(B14,'working sheet'!G7:H40,2,FALSE),IF(E14="SD",C14*VLOOKUP(B14,'working sheet'!G7:H40,3,FALSE),0)))</f>
        <v>0</v>
      </c>
      <c r="G14" s="91" t="s">
        <v>282</v>
      </c>
      <c r="H14" s="86"/>
      <c r="I14" s="86"/>
      <c r="J14" s="95" t="str">
        <f>IFERROR(VLOOKUP(H14,'C6 &amp; C7 Facility Recovery'!$B$8:$N$31,11,FALSE),"awaiting")</f>
        <v>awaiting</v>
      </c>
      <c r="K14" s="88">
        <f t="shared" ref="K14:K23" si="0">IFERROR(F14*J14,0)</f>
        <v>0</v>
      </c>
      <c r="L14" s="91" t="s">
        <v>282</v>
      </c>
    </row>
    <row r="15" spans="2:12" ht="30.75" thickBot="1">
      <c r="B15" s="86" t="s">
        <v>67</v>
      </c>
      <c r="C15" s="87"/>
      <c r="D15" s="91" t="str">
        <f t="shared" ref="D15:D23" si="1">IF(E15="AW","kg",IF(E15=0,"need type","m3"))</f>
        <v>need type</v>
      </c>
      <c r="E15" s="86"/>
      <c r="F15" s="91">
        <f>IF(E15="AW",C15,IF(E15="ID",C15*VLOOKUP(B15,'working sheet'!G8:H41,2,FALSE),IF(E15="SD",C15*VLOOKUP(B15,'working sheet'!G8:H41,3,FALSE),0)))</f>
        <v>0</v>
      </c>
      <c r="G15" s="91" t="s">
        <v>282</v>
      </c>
      <c r="H15" s="86"/>
      <c r="I15" s="86"/>
      <c r="J15" s="95" t="str">
        <f>IFERROR(VLOOKUP(H15,'C6 &amp; C7 Facility Recovery'!$B$8:$N$31,11,FALSE),"awaiting")</f>
        <v>awaiting</v>
      </c>
      <c r="K15" s="88">
        <f t="shared" si="0"/>
        <v>0</v>
      </c>
      <c r="L15" s="91" t="s">
        <v>282</v>
      </c>
    </row>
    <row r="16" spans="2:12" ht="30.75" thickBot="1">
      <c r="B16" s="86" t="s">
        <v>116</v>
      </c>
      <c r="C16" s="87"/>
      <c r="D16" s="91" t="str">
        <f t="shared" si="1"/>
        <v>need type</v>
      </c>
      <c r="E16" s="86"/>
      <c r="F16" s="91">
        <f>IF(E16="AW",C16,IF(E16="ID",C16*VLOOKUP(B16,'working sheet'!G9:H42,2,FALSE),IF(E16="SD",C16*VLOOKUP(B16,'working sheet'!G9:H42,3,FALSE),0)))</f>
        <v>0</v>
      </c>
      <c r="G16" s="91" t="s">
        <v>282</v>
      </c>
      <c r="H16" s="86"/>
      <c r="I16" s="86"/>
      <c r="J16" s="95" t="str">
        <f>IFERROR(VLOOKUP(H16,'C6 &amp; C7 Facility Recovery'!$B$8:$N$31,11,FALSE),"awaiting")</f>
        <v>awaiting</v>
      </c>
      <c r="K16" s="88">
        <f t="shared" si="0"/>
        <v>0</v>
      </c>
      <c r="L16" s="91" t="s">
        <v>282</v>
      </c>
    </row>
    <row r="17" spans="2:12" ht="30.75" thickBot="1">
      <c r="B17" s="86" t="s">
        <v>117</v>
      </c>
      <c r="C17" s="87"/>
      <c r="D17" s="91" t="str">
        <f t="shared" si="1"/>
        <v>need type</v>
      </c>
      <c r="E17" s="86"/>
      <c r="F17" s="91">
        <f>IF(E17="AW",C17,IF(E17="ID",C17*VLOOKUP(B17,'working sheet'!G10:H43,2,FALSE),IF(E17="SD",C17*VLOOKUP(B17,'working sheet'!G10:H43,3,FALSE),0)))</f>
        <v>0</v>
      </c>
      <c r="G17" s="91" t="s">
        <v>282</v>
      </c>
      <c r="H17" s="86"/>
      <c r="I17" s="86"/>
      <c r="J17" s="95" t="str">
        <f>IFERROR(VLOOKUP(H17,'C6 &amp; C7 Facility Recovery'!$B$8:$N$31,11,FALSE),"awaiting")</f>
        <v>awaiting</v>
      </c>
      <c r="K17" s="88">
        <f t="shared" si="0"/>
        <v>0</v>
      </c>
      <c r="L17" s="91" t="s">
        <v>282</v>
      </c>
    </row>
    <row r="18" spans="2:12" ht="30.75" thickBot="1">
      <c r="B18" s="86" t="s">
        <v>118</v>
      </c>
      <c r="C18" s="87"/>
      <c r="D18" s="91" t="str">
        <f t="shared" si="1"/>
        <v>need type</v>
      </c>
      <c r="E18" s="86"/>
      <c r="F18" s="91">
        <f>IF(E18="AW",C18,IF(E18="ID",C18*VLOOKUP(B18,'working sheet'!G11:H44,2,FALSE),IF(E18="SD",C18*VLOOKUP(B18,'working sheet'!G11:H44,3,FALSE),0)))</f>
        <v>0</v>
      </c>
      <c r="G18" s="91" t="s">
        <v>282</v>
      </c>
      <c r="H18" s="86"/>
      <c r="I18" s="86"/>
      <c r="J18" s="95" t="str">
        <f>IFERROR(VLOOKUP(H18,'C6 &amp; C7 Facility Recovery'!$B$8:$N$31,11,FALSE),"awaiting")</f>
        <v>awaiting</v>
      </c>
      <c r="K18" s="88">
        <f t="shared" si="0"/>
        <v>0</v>
      </c>
      <c r="L18" s="91" t="s">
        <v>282</v>
      </c>
    </row>
    <row r="19" spans="2:12" ht="30.75" thickBot="1">
      <c r="B19" s="86" t="s">
        <v>1</v>
      </c>
      <c r="C19" s="87"/>
      <c r="D19" s="91" t="str">
        <f t="shared" si="1"/>
        <v>need type</v>
      </c>
      <c r="E19" s="86"/>
      <c r="F19" s="91">
        <f>IF(E19="AW",C19,IF(E19="ID",C19*VLOOKUP(B19,'working sheet'!G12:H45,2,FALSE),IF(E19="SD",C19*VLOOKUP(B19,'working sheet'!G12:H45,3,FALSE),0)))</f>
        <v>0</v>
      </c>
      <c r="G19" s="91" t="s">
        <v>282</v>
      </c>
      <c r="H19" s="86"/>
      <c r="I19" s="86"/>
      <c r="J19" s="95" t="str">
        <f>IFERROR(VLOOKUP(H19,'C6 &amp; C7 Facility Recovery'!$B$8:$N$31,11,FALSE),"awaiting")</f>
        <v>awaiting</v>
      </c>
      <c r="K19" s="88">
        <f t="shared" si="0"/>
        <v>0</v>
      </c>
      <c r="L19" s="91" t="s">
        <v>282</v>
      </c>
    </row>
    <row r="20" spans="2:12" ht="30.75" thickBot="1">
      <c r="B20" s="86" t="s">
        <v>68</v>
      </c>
      <c r="C20" s="87"/>
      <c r="D20" s="91" t="str">
        <f t="shared" si="1"/>
        <v>need type</v>
      </c>
      <c r="E20" s="86"/>
      <c r="F20" s="91">
        <f>IF(E20="AW",C20,IF(E20="ID",C20*VLOOKUP(B20,'working sheet'!G13:H46,2,FALSE),IF(E20="SD",C20*VLOOKUP(B20,'working sheet'!G13:H46,3,FALSE),0)))</f>
        <v>0</v>
      </c>
      <c r="G20" s="91" t="s">
        <v>282</v>
      </c>
      <c r="H20" s="86"/>
      <c r="I20" s="86"/>
      <c r="J20" s="95" t="str">
        <f>IFERROR(VLOOKUP(H20,'C6 &amp; C7 Facility Recovery'!$B$8:$N$31,11,FALSE),"awaiting")</f>
        <v>awaiting</v>
      </c>
      <c r="K20" s="88">
        <f t="shared" si="0"/>
        <v>0</v>
      </c>
      <c r="L20" s="91" t="s">
        <v>282</v>
      </c>
    </row>
    <row r="21" spans="2:12" ht="30.75" thickBot="1">
      <c r="B21" s="86" t="s">
        <v>2</v>
      </c>
      <c r="C21" s="87"/>
      <c r="D21" s="91" t="str">
        <f t="shared" si="1"/>
        <v>need type</v>
      </c>
      <c r="E21" s="86"/>
      <c r="F21" s="91">
        <f>IF(E21="AW",C21,IF(E21="ID",C21*VLOOKUP(B21,'working sheet'!G14:H47,2,FALSE),IF(E21="SD",C21*VLOOKUP(B21,'working sheet'!G14:H47,3,FALSE),0)))</f>
        <v>0</v>
      </c>
      <c r="G21" s="91" t="s">
        <v>282</v>
      </c>
      <c r="H21" s="86"/>
      <c r="I21" s="86"/>
      <c r="J21" s="95" t="str">
        <f>IFERROR(VLOOKUP(H21,'C6 &amp; C7 Facility Recovery'!$B$8:$N$31,11,FALSE),"awaiting")</f>
        <v>awaiting</v>
      </c>
      <c r="K21" s="88">
        <f t="shared" si="0"/>
        <v>0</v>
      </c>
      <c r="L21" s="91" t="s">
        <v>282</v>
      </c>
    </row>
    <row r="22" spans="2:12" ht="30.75" thickBot="1">
      <c r="B22" s="86" t="s">
        <v>3</v>
      </c>
      <c r="C22" s="87"/>
      <c r="D22" s="91" t="str">
        <f t="shared" si="1"/>
        <v>need type</v>
      </c>
      <c r="E22" s="86"/>
      <c r="F22" s="91">
        <f>IF(E22="AW",C22,IF(E22="ID",C22*VLOOKUP(B22,'working sheet'!G15:H48,2,FALSE),IF(E22="SD",C22*VLOOKUP(B22,'working sheet'!G15:H48,3,FALSE),0)))</f>
        <v>0</v>
      </c>
      <c r="G22" s="91" t="s">
        <v>282</v>
      </c>
      <c r="H22" s="86"/>
      <c r="I22" s="86"/>
      <c r="J22" s="95" t="str">
        <f>IFERROR(VLOOKUP(H22,'C6 &amp; C7 Facility Recovery'!$B$8:$N$31,11,FALSE),"awaiting")</f>
        <v>awaiting</v>
      </c>
      <c r="K22" s="88">
        <f t="shared" si="0"/>
        <v>0</v>
      </c>
      <c r="L22" s="91" t="s">
        <v>282</v>
      </c>
    </row>
    <row r="23" spans="2:12" ht="30.75" thickBot="1">
      <c r="B23" s="86" t="s">
        <v>69</v>
      </c>
      <c r="C23" s="87"/>
      <c r="D23" s="91" t="str">
        <f t="shared" si="1"/>
        <v>need type</v>
      </c>
      <c r="E23" s="86"/>
      <c r="F23" s="91">
        <f>IF(E23="AW",C23,IF(E23="ID",C23*VLOOKUP(B23,'working sheet'!G16:H49,2,FALSE),IF(E23="SD",C23*VLOOKUP(B23,'working sheet'!G16:H49,3,FALSE),0)))</f>
        <v>0</v>
      </c>
      <c r="G23" s="91" t="s">
        <v>282</v>
      </c>
      <c r="H23" s="86"/>
      <c r="I23" s="86"/>
      <c r="J23" s="95" t="str">
        <f>IFERROR(VLOOKUP(H23,'C6 &amp; C7 Facility Recovery'!$B$8:$N$31,11,FALSE),"awaiting")</f>
        <v>awaiting</v>
      </c>
      <c r="K23" s="88">
        <f t="shared" si="0"/>
        <v>0</v>
      </c>
      <c r="L23" s="91" t="s">
        <v>282</v>
      </c>
    </row>
    <row r="24" spans="2:12" ht="15.75" thickBot="1">
      <c r="B24" s="97" t="s">
        <v>20</v>
      </c>
      <c r="C24" s="92"/>
      <c r="D24" s="92"/>
      <c r="E24" s="97"/>
      <c r="F24" s="94"/>
      <c r="G24" s="94"/>
      <c r="H24" s="97"/>
      <c r="I24" s="97"/>
      <c r="J24" s="96"/>
      <c r="K24" s="92"/>
      <c r="L24" s="94"/>
    </row>
    <row r="25" spans="2:12" ht="30.75" thickBot="1">
      <c r="B25" s="86" t="s">
        <v>8</v>
      </c>
      <c r="C25" s="87"/>
      <c r="D25" s="91" t="str">
        <f t="shared" ref="D25:D28" si="2">IF(E25="AW","kg",IF(E25=0,"need type","m3"))</f>
        <v>need type</v>
      </c>
      <c r="E25" s="86"/>
      <c r="F25" s="91">
        <f>IF(E25="AW",C25,IF(E25="ID",C25*VLOOKUP(B25,'working sheet'!G18:H51,2,FALSE),IF(E25="SD",C25*VLOOKUP(B25,'working sheet'!G18:H51,3,FALSE),0)))</f>
        <v>0</v>
      </c>
      <c r="G25" s="91" t="s">
        <v>282</v>
      </c>
      <c r="H25" s="86"/>
      <c r="I25" s="86"/>
      <c r="J25" s="95" t="str">
        <f>IFERROR(VLOOKUP(H25,'C6 &amp; C7 Facility Recovery'!$B$8:$N$31,11,FALSE),"awaiting")</f>
        <v>awaiting</v>
      </c>
      <c r="K25" s="88">
        <f>IFERROR(F25*J25,0)</f>
        <v>0</v>
      </c>
      <c r="L25" s="91" t="s">
        <v>282</v>
      </c>
    </row>
    <row r="26" spans="2:12" ht="30.75" thickBot="1">
      <c r="B26" s="86" t="s">
        <v>70</v>
      </c>
      <c r="C26" s="87"/>
      <c r="D26" s="91" t="str">
        <f t="shared" si="2"/>
        <v>need type</v>
      </c>
      <c r="E26" s="86"/>
      <c r="F26" s="91">
        <f>IF(E26="AW",C26,IF(E26="ID",C26*VLOOKUP(B26,'working sheet'!G19:H52,2,FALSE),IF(E26="SD",C26*VLOOKUP(B26,'working sheet'!G19:H52,3,FALSE),0)))</f>
        <v>0</v>
      </c>
      <c r="G26" s="91" t="s">
        <v>282</v>
      </c>
      <c r="H26" s="86"/>
      <c r="I26" s="86"/>
      <c r="J26" s="95" t="str">
        <f>IFERROR(VLOOKUP(H26,'C6 &amp; C7 Facility Recovery'!$B$8:$N$31,11,FALSE),"awaiting")</f>
        <v>awaiting</v>
      </c>
      <c r="K26" s="88">
        <f t="shared" ref="K26:K28" si="3">IFERROR(F26*J26,0)</f>
        <v>0</v>
      </c>
      <c r="L26" s="91" t="s">
        <v>282</v>
      </c>
    </row>
    <row r="27" spans="2:12" ht="30.75" thickBot="1">
      <c r="B27" s="86" t="s">
        <v>71</v>
      </c>
      <c r="C27" s="87"/>
      <c r="D27" s="91" t="str">
        <f t="shared" si="2"/>
        <v>need type</v>
      </c>
      <c r="E27" s="86"/>
      <c r="F27" s="91">
        <f>IF(E27="AW",C27,IF(E27="ID",C27*VLOOKUP(B27,'working sheet'!G20:H53,2,FALSE),IF(E27="SD",C27*VLOOKUP(B27,'working sheet'!G20:H53,3,FALSE),0)))</f>
        <v>0</v>
      </c>
      <c r="G27" s="91" t="s">
        <v>282</v>
      </c>
      <c r="H27" s="86"/>
      <c r="I27" s="86"/>
      <c r="J27" s="95" t="str">
        <f>IFERROR(VLOOKUP(H27,'C6 &amp; C7 Facility Recovery'!$B$8:$N$31,11,FALSE),"awaiting")</f>
        <v>awaiting</v>
      </c>
      <c r="K27" s="88">
        <f t="shared" si="3"/>
        <v>0</v>
      </c>
      <c r="L27" s="91" t="s">
        <v>282</v>
      </c>
    </row>
    <row r="28" spans="2:12" ht="30.75" thickBot="1">
      <c r="B28" s="86" t="s">
        <v>72</v>
      </c>
      <c r="C28" s="87"/>
      <c r="D28" s="91" t="str">
        <f t="shared" si="2"/>
        <v>need type</v>
      </c>
      <c r="E28" s="86"/>
      <c r="F28" s="91">
        <f>IF(E28="AW",C28,IF(E28="ID",C28*VLOOKUP(B28,'working sheet'!G21:H54,2,FALSE),IF(E28="SD",C28*VLOOKUP(B28,'working sheet'!G21:H54,3,FALSE),0)))</f>
        <v>0</v>
      </c>
      <c r="G28" s="91" t="s">
        <v>282</v>
      </c>
      <c r="H28" s="86"/>
      <c r="I28" s="86"/>
      <c r="J28" s="95" t="str">
        <f>IFERROR(VLOOKUP(H28,'C6 &amp; C7 Facility Recovery'!$B$8:$N$31,11,FALSE),"awaiting")</f>
        <v>awaiting</v>
      </c>
      <c r="K28" s="88">
        <f t="shared" si="3"/>
        <v>0</v>
      </c>
      <c r="L28" s="91" t="s">
        <v>282</v>
      </c>
    </row>
    <row r="29" spans="2:12" ht="15.75" thickBot="1">
      <c r="B29" s="97" t="s">
        <v>73</v>
      </c>
      <c r="C29" s="92"/>
      <c r="D29" s="92"/>
      <c r="E29" s="97"/>
      <c r="F29" s="94"/>
      <c r="G29" s="94"/>
      <c r="H29" s="97"/>
      <c r="I29" s="97"/>
      <c r="J29" s="96"/>
      <c r="K29" s="92"/>
      <c r="L29" s="94"/>
    </row>
    <row r="30" spans="2:12" ht="15.75" thickBot="1">
      <c r="B30" s="86" t="s">
        <v>5</v>
      </c>
      <c r="C30" s="89"/>
      <c r="D30" s="91"/>
      <c r="E30" s="90"/>
      <c r="F30" s="91">
        <f>IF(E30="AW",C30,IF(E30="ID",C30*VLOOKUP(B30,'working sheet'!G23:H56,2,FALSE),IF(E30="SD",C30*VLOOKUP(B30,'working sheet'!G23:H56,3,FALSE),0)))</f>
        <v>0</v>
      </c>
      <c r="G30" s="91" t="s">
        <v>282</v>
      </c>
      <c r="H30" s="90"/>
      <c r="I30" s="86"/>
      <c r="J30" s="95" t="str">
        <f>IFERROR(VLOOKUP(H30,'C6 &amp; C7 Facility Recovery'!$B$8:$N$31,11,FALSE),"awaiting")</f>
        <v>awaiting</v>
      </c>
      <c r="K30" s="88">
        <f>IFERROR(F30*J30,0)</f>
        <v>0</v>
      </c>
      <c r="L30" s="91" t="s">
        <v>282</v>
      </c>
    </row>
    <row r="31" spans="2:12" ht="30.75" thickBot="1">
      <c r="B31" s="86" t="s">
        <v>74</v>
      </c>
      <c r="C31" s="87"/>
      <c r="D31" s="91" t="str">
        <f t="shared" ref="D30:D33" si="4">IF(E31="AW","kg",IF(E31=0,"need type","m3"))</f>
        <v>need type</v>
      </c>
      <c r="E31" s="86"/>
      <c r="F31" s="91">
        <f>IF(E31="AW",C31,IF(E31="ID",C31*VLOOKUP(B31,'working sheet'!G24:H57,2,FALSE),IF(E31="SD",C31*VLOOKUP(B31,'working sheet'!G24:H57,3,FALSE),0)))</f>
        <v>0</v>
      </c>
      <c r="G31" s="91" t="s">
        <v>282</v>
      </c>
      <c r="H31" s="86"/>
      <c r="I31" s="86"/>
      <c r="J31" s="95" t="str">
        <f>IFERROR(VLOOKUP(H31,'C6 &amp; C7 Facility Recovery'!$B$8:$N$31,11,FALSE),"awaiting")</f>
        <v>awaiting</v>
      </c>
      <c r="K31" s="88">
        <f t="shared" ref="K31:K33" si="5">IFERROR(F31*J31,0)</f>
        <v>0</v>
      </c>
      <c r="L31" s="91" t="s">
        <v>282</v>
      </c>
    </row>
    <row r="32" spans="2:12" ht="30.75" thickBot="1">
      <c r="B32" s="86" t="s">
        <v>6</v>
      </c>
      <c r="C32" s="87"/>
      <c r="D32" s="91" t="str">
        <f t="shared" si="4"/>
        <v>need type</v>
      </c>
      <c r="E32" s="86"/>
      <c r="F32" s="91">
        <f>IF(E32="AW",C32,IF(E32="ID",C32*VLOOKUP(B32,'working sheet'!G25:H58,2,FALSE),IF(E32="SD",C32*VLOOKUP(B32,'working sheet'!G25:H58,3,FALSE),0)))</f>
        <v>0</v>
      </c>
      <c r="G32" s="91" t="s">
        <v>282</v>
      </c>
      <c r="H32" s="86"/>
      <c r="I32" s="86"/>
      <c r="J32" s="95" t="str">
        <f>IFERROR(VLOOKUP(H32,'C6 &amp; C7 Facility Recovery'!$B$8:$N$31,11,FALSE),"awaiting")</f>
        <v>awaiting</v>
      </c>
      <c r="K32" s="88">
        <f t="shared" si="5"/>
        <v>0</v>
      </c>
      <c r="L32" s="91" t="s">
        <v>282</v>
      </c>
    </row>
    <row r="33" spans="2:12" ht="30.75" thickBot="1">
      <c r="B33" s="86" t="s">
        <v>7</v>
      </c>
      <c r="C33" s="87"/>
      <c r="D33" s="91" t="str">
        <f t="shared" si="4"/>
        <v>need type</v>
      </c>
      <c r="E33" s="86"/>
      <c r="F33" s="91">
        <f>IF(E33="AW",C33,IF(E33="ID",C33*VLOOKUP(B33,'working sheet'!G26:H59,2,FALSE),IF(E33="SD",C33*VLOOKUP(B33,'working sheet'!G26:H59,3,FALSE),0)))</f>
        <v>0</v>
      </c>
      <c r="G33" s="91" t="s">
        <v>282</v>
      </c>
      <c r="H33" s="86"/>
      <c r="I33" s="86"/>
      <c r="J33" s="95" t="str">
        <f>IFERROR(VLOOKUP(H33,'C6 &amp; C7 Facility Recovery'!$B$8:$N$31,11,FALSE),"awaiting")</f>
        <v>awaiting</v>
      </c>
      <c r="K33" s="88">
        <f t="shared" si="5"/>
        <v>0</v>
      </c>
      <c r="L33" s="91" t="s">
        <v>282</v>
      </c>
    </row>
    <row r="34" spans="2:12" ht="15.75" thickBot="1">
      <c r="B34" s="97" t="s">
        <v>11</v>
      </c>
      <c r="C34" s="92"/>
      <c r="D34" s="92"/>
      <c r="E34" s="97"/>
      <c r="F34" s="94"/>
      <c r="G34" s="94"/>
      <c r="H34" s="97"/>
      <c r="I34" s="97"/>
      <c r="J34" s="96"/>
      <c r="K34" s="92"/>
      <c r="L34" s="94"/>
    </row>
    <row r="35" spans="2:12" ht="30.75" thickBot="1">
      <c r="B35" s="86" t="s">
        <v>75</v>
      </c>
      <c r="C35" s="87"/>
      <c r="D35" s="91" t="str">
        <f t="shared" ref="D35:D39" si="6">IF(E35="AW","kg",IF(E35=0,"need type","m3"))</f>
        <v>need type</v>
      </c>
      <c r="E35" s="86"/>
      <c r="F35" s="91">
        <f>IF(E35="AW",C35,IF(E35="ID",C35*VLOOKUP(B35,'working sheet'!G28:H61,2,FALSE),IF(E35="SD",C35*VLOOKUP(B35,'working sheet'!G28:H61,3,FALSE),0)))</f>
        <v>0</v>
      </c>
      <c r="G35" s="91" t="s">
        <v>282</v>
      </c>
      <c r="H35" s="86"/>
      <c r="I35" s="86"/>
      <c r="J35" s="95" t="str">
        <f>IFERROR(VLOOKUP(H35,'C6 &amp; C7 Facility Recovery'!$B$8:$N$31,11,FALSE),"awaiting")</f>
        <v>awaiting</v>
      </c>
      <c r="K35" s="88">
        <f t="shared" ref="K35:K39" si="7">IFERROR(F35*J35,0)</f>
        <v>0</v>
      </c>
      <c r="L35" s="91" t="s">
        <v>282</v>
      </c>
    </row>
    <row r="36" spans="2:12" ht="30.75" thickBot="1">
      <c r="B36" s="86" t="s">
        <v>76</v>
      </c>
      <c r="C36" s="87"/>
      <c r="D36" s="91" t="str">
        <f t="shared" si="6"/>
        <v>need type</v>
      </c>
      <c r="E36" s="86"/>
      <c r="F36" s="91">
        <f>IF(E36="AW",C36,IF(E36="ID",C36*VLOOKUP(B36,'working sheet'!G29:H62,2,FALSE),IF(E36="SD",C36*VLOOKUP(B36,'working sheet'!G29:H62,3,FALSE),0)))</f>
        <v>0</v>
      </c>
      <c r="G36" s="91" t="s">
        <v>282</v>
      </c>
      <c r="H36" s="86"/>
      <c r="I36" s="86"/>
      <c r="J36" s="95" t="str">
        <f>IFERROR(VLOOKUP(H36,'C6 &amp; C7 Facility Recovery'!$B$8:$N$31,11,FALSE),"awaiting")</f>
        <v>awaiting</v>
      </c>
      <c r="K36" s="88">
        <f t="shared" si="7"/>
        <v>0</v>
      </c>
      <c r="L36" s="91" t="s">
        <v>282</v>
      </c>
    </row>
    <row r="37" spans="2:12" ht="30.75" thickBot="1">
      <c r="B37" s="86" t="s">
        <v>21</v>
      </c>
      <c r="C37" s="87"/>
      <c r="D37" s="91" t="str">
        <f t="shared" si="6"/>
        <v>need type</v>
      </c>
      <c r="E37" s="86"/>
      <c r="F37" s="91">
        <f>IF(E37="AW",C37,IF(E37="ID",C37*VLOOKUP(B37,'working sheet'!G30:H63,2,FALSE),IF(E37="SD",C37*VLOOKUP(B37,'working sheet'!G30:H63,3,FALSE),0)))</f>
        <v>0</v>
      </c>
      <c r="G37" s="91" t="s">
        <v>282</v>
      </c>
      <c r="H37" s="86"/>
      <c r="I37" s="86"/>
      <c r="J37" s="95" t="str">
        <f>IFERROR(VLOOKUP(H37,'C6 &amp; C7 Facility Recovery'!$B$8:$N$31,11,FALSE),"awaiting")</f>
        <v>awaiting</v>
      </c>
      <c r="K37" s="88">
        <f t="shared" si="7"/>
        <v>0</v>
      </c>
      <c r="L37" s="91" t="s">
        <v>282</v>
      </c>
    </row>
    <row r="38" spans="2:12" ht="30.75" thickBot="1">
      <c r="B38" s="86" t="s">
        <v>12</v>
      </c>
      <c r="C38" s="87"/>
      <c r="D38" s="91" t="str">
        <f t="shared" si="6"/>
        <v>need type</v>
      </c>
      <c r="E38" s="86"/>
      <c r="F38" s="91">
        <f>IF(E38="AW",C38,IF(E38="ID",C38*VLOOKUP(B38,'working sheet'!G31:H64,2,FALSE),IF(E38="SD",C38*VLOOKUP(B38,'working sheet'!G31:H64,3,FALSE),0)))</f>
        <v>0</v>
      </c>
      <c r="G38" s="91" t="s">
        <v>282</v>
      </c>
      <c r="H38" s="86"/>
      <c r="I38" s="86"/>
      <c r="J38" s="95" t="str">
        <f>IFERROR(VLOOKUP(H38,'C6 &amp; C7 Facility Recovery'!$B$8:$N$31,11,FALSE),"awaiting")</f>
        <v>awaiting</v>
      </c>
      <c r="K38" s="88">
        <f t="shared" si="7"/>
        <v>0</v>
      </c>
      <c r="L38" s="91" t="s">
        <v>282</v>
      </c>
    </row>
    <row r="39" spans="2:12" ht="30.75" thickBot="1">
      <c r="B39" s="86" t="s">
        <v>13</v>
      </c>
      <c r="C39" s="87"/>
      <c r="D39" s="91" t="str">
        <f t="shared" si="6"/>
        <v>need type</v>
      </c>
      <c r="E39" s="86"/>
      <c r="F39" s="91">
        <f>IF(E39="AW",C39,IF(E39="ID",C39*VLOOKUP(B39,'working sheet'!G32:H65,2,FALSE),IF(E39="SD",C39*VLOOKUP(B39,'working sheet'!G32:H65,3,FALSE),0)))</f>
        <v>0</v>
      </c>
      <c r="G39" s="91" t="s">
        <v>282</v>
      </c>
      <c r="H39" s="86"/>
      <c r="I39" s="86"/>
      <c r="J39" s="95" t="str">
        <f>IFERROR(VLOOKUP(H39,'C6 &amp; C7 Facility Recovery'!$B$8:$N$31,11,FALSE),"awaiting")</f>
        <v>awaiting</v>
      </c>
      <c r="K39" s="88">
        <f t="shared" si="7"/>
        <v>0</v>
      </c>
      <c r="L39" s="91" t="s">
        <v>282</v>
      </c>
    </row>
    <row r="40" spans="2:12" ht="15.75" thickBot="1">
      <c r="B40" s="97" t="s">
        <v>18</v>
      </c>
      <c r="C40" s="92"/>
      <c r="D40" s="92"/>
      <c r="E40" s="97"/>
      <c r="F40" s="94"/>
      <c r="G40" s="94"/>
      <c r="H40" s="97"/>
      <c r="I40" s="97"/>
      <c r="J40" s="96"/>
      <c r="K40" s="92"/>
      <c r="L40" s="94"/>
    </row>
    <row r="41" spans="2:12" ht="30.75" thickBot="1">
      <c r="B41" s="86" t="s">
        <v>77</v>
      </c>
      <c r="C41" s="87"/>
      <c r="D41" s="91" t="str">
        <f t="shared" ref="D41:D42" si="8">IF(E41="AW","kg",IF(E41=0,"need type","m3"))</f>
        <v>need type</v>
      </c>
      <c r="E41" s="86"/>
      <c r="F41" s="91">
        <f>IF(E41="AW",C41,IF(E41="ID",C41*VLOOKUP(B41,'working sheet'!G34:H67,2,FALSE),IF(E41="SD",C41*VLOOKUP(B41,'working sheet'!G34:H67,3,FALSE),0)))</f>
        <v>0</v>
      </c>
      <c r="G41" s="91" t="s">
        <v>282</v>
      </c>
      <c r="H41" s="86"/>
      <c r="I41" s="86"/>
      <c r="J41" s="95" t="str">
        <f>IFERROR(VLOOKUP(H41,'C6 &amp; C7 Facility Recovery'!$B$8:$N$31,11,FALSE),"awaiting")</f>
        <v>awaiting</v>
      </c>
      <c r="K41" s="88">
        <f t="shared" ref="K41:K42" si="9">IFERROR(F41*J41,0)</f>
        <v>0</v>
      </c>
      <c r="L41" s="91" t="s">
        <v>282</v>
      </c>
    </row>
    <row r="42" spans="2:12" ht="30.75" thickBot="1">
      <c r="B42" s="86" t="s">
        <v>78</v>
      </c>
      <c r="C42" s="87"/>
      <c r="D42" s="91" t="str">
        <f t="shared" si="8"/>
        <v>need type</v>
      </c>
      <c r="E42" s="86"/>
      <c r="F42" s="91">
        <f>IF(E42="AW",C42,IF(E42="ID",C42*VLOOKUP(B42,'working sheet'!G35:H68,2,FALSE),IF(E42="SD",C42*VLOOKUP(B42,'working sheet'!G35:H68,3,FALSE),0)))</f>
        <v>0</v>
      </c>
      <c r="G42" s="91" t="s">
        <v>282</v>
      </c>
      <c r="H42" s="86"/>
      <c r="I42" s="86"/>
      <c r="J42" s="95" t="str">
        <f>IFERROR(VLOOKUP(H42,'C6 &amp; C7 Facility Recovery'!$B$8:$N$31,11,FALSE),"awaiting")</f>
        <v>awaiting</v>
      </c>
      <c r="K42" s="88">
        <f t="shared" si="9"/>
        <v>0</v>
      </c>
      <c r="L42" s="91" t="s">
        <v>282</v>
      </c>
    </row>
    <row r="43" spans="2:12" ht="15.75" thickBot="1">
      <c r="B43" s="97" t="s">
        <v>79</v>
      </c>
      <c r="C43" s="92"/>
      <c r="D43" s="92"/>
      <c r="E43" s="97"/>
      <c r="F43" s="94"/>
      <c r="G43" s="94"/>
      <c r="H43" s="97"/>
      <c r="I43" s="97"/>
      <c r="J43" s="96"/>
      <c r="K43" s="92"/>
      <c r="L43" s="94"/>
    </row>
    <row r="44" spans="2:12" ht="30.75" thickBot="1">
      <c r="B44" s="86" t="s">
        <v>49</v>
      </c>
      <c r="C44" s="87"/>
      <c r="D44" s="91" t="str">
        <f t="shared" ref="D44:D45" si="10">IF(E44="AW","kg",IF(E44=0,"need type","m3"))</f>
        <v>need type</v>
      </c>
      <c r="E44" s="86"/>
      <c r="F44" s="91">
        <f>IF(E44="AW",C44,IF(E44="ID",C44*VLOOKUP(B44,'working sheet'!G37:H70,2,FALSE),IF(E44="SD",C44*VLOOKUP(B44,'working sheet'!G37:H70,3,FALSE),0)))</f>
        <v>0</v>
      </c>
      <c r="G44" s="91" t="s">
        <v>282</v>
      </c>
      <c r="H44" s="86"/>
      <c r="I44" s="86"/>
      <c r="J44" s="95" t="str">
        <f>IFERROR(VLOOKUP(H44,'C6 &amp; C7 Facility Recovery'!$B$8:$N$31,11,FALSE),"awaiting")</f>
        <v>awaiting</v>
      </c>
      <c r="K44" s="88">
        <f t="shared" ref="K44:K45" si="11">IFERROR(F44*J44,0)</f>
        <v>0</v>
      </c>
      <c r="L44" s="91" t="s">
        <v>282</v>
      </c>
    </row>
    <row r="45" spans="2:12" ht="30.75" thickBot="1">
      <c r="B45" s="86" t="s">
        <v>102</v>
      </c>
      <c r="C45" s="87"/>
      <c r="D45" s="91" t="str">
        <f t="shared" si="10"/>
        <v>need type</v>
      </c>
      <c r="E45" s="86"/>
      <c r="F45" s="91">
        <f>IF(E45="AW",C45,IF(E45="ID",C45*VLOOKUP(B45,'working sheet'!G38:H71,2,FALSE),IF(E45="SD",C45*VLOOKUP(B45,'working sheet'!G38:H71,3,FALSE),0)))</f>
        <v>0</v>
      </c>
      <c r="G45" s="91" t="s">
        <v>282</v>
      </c>
      <c r="H45" s="86"/>
      <c r="I45" s="86"/>
      <c r="J45" s="95" t="str">
        <f>IFERROR(VLOOKUP(H45,'C6 &amp; C7 Facility Recovery'!$B$8:$N$31,11,FALSE),"awaiting")</f>
        <v>awaiting</v>
      </c>
      <c r="K45" s="88">
        <f t="shared" si="11"/>
        <v>0</v>
      </c>
      <c r="L45" s="91" t="s">
        <v>282</v>
      </c>
    </row>
    <row r="46" spans="2:12" ht="15.75" thickBot="1">
      <c r="B46" s="98" t="s">
        <v>80</v>
      </c>
      <c r="C46" s="98"/>
      <c r="D46" s="93"/>
      <c r="E46" s="97"/>
      <c r="F46" s="94"/>
      <c r="G46" s="94"/>
      <c r="H46" s="97"/>
      <c r="I46" s="97"/>
      <c r="J46" s="96"/>
      <c r="K46" s="97"/>
      <c r="L46" s="94"/>
    </row>
    <row r="47" spans="2:12" ht="15.75" thickBot="1">
      <c r="B47" s="86"/>
      <c r="C47" s="87"/>
      <c r="D47" s="91" t="str">
        <f t="shared" ref="D47:D48" si="12">IF(E47="AW","kg",IF(E47=0,"need type","m3"))</f>
        <v>kg</v>
      </c>
      <c r="E47" s="86" t="s">
        <v>15</v>
      </c>
      <c r="F47" s="91">
        <f>IF(E47="AW",C47,IF(E47="ID",C47*VLOOKUP(B47,'working sheet'!G40:H73,2,FALSE),IF(E47="SD",C47*VLOOKUP(B47,'working sheet'!G40:H73,3,FALSE),0)))</f>
        <v>0</v>
      </c>
      <c r="G47" s="91" t="s">
        <v>282</v>
      </c>
      <c r="H47" s="86"/>
      <c r="I47" s="86"/>
      <c r="J47" s="95">
        <v>0</v>
      </c>
      <c r="K47" s="88">
        <f t="shared" ref="K47:K48" si="13">IFERROR(F47*J47,0)</f>
        <v>0</v>
      </c>
      <c r="L47" s="91" t="s">
        <v>282</v>
      </c>
    </row>
    <row r="48" spans="2:12" ht="15.75" thickBot="1">
      <c r="B48" s="86"/>
      <c r="C48" s="87"/>
      <c r="D48" s="91" t="str">
        <f t="shared" si="12"/>
        <v>kg</v>
      </c>
      <c r="E48" s="86" t="s">
        <v>15</v>
      </c>
      <c r="F48" s="91">
        <f>IF(E48="AW",C48,IF(E48="ID",C48*VLOOKUP(B48,'working sheet'!G41:H74,2,FALSE),IF(E48="SD",C48*VLOOKUP(B48,'working sheet'!G41:H74,3,FALSE),0)))</f>
        <v>0</v>
      </c>
      <c r="G48" s="91" t="s">
        <v>282</v>
      </c>
      <c r="H48" s="86"/>
      <c r="I48" s="86"/>
      <c r="J48" s="95">
        <v>0</v>
      </c>
      <c r="K48" s="88">
        <f t="shared" si="13"/>
        <v>0</v>
      </c>
      <c r="L48" s="91" t="s">
        <v>282</v>
      </c>
    </row>
  </sheetData>
  <mergeCells count="12">
    <mergeCell ref="B3:L3"/>
    <mergeCell ref="B2:L2"/>
    <mergeCell ref="B1:L1"/>
    <mergeCell ref="B46:C46"/>
    <mergeCell ref="C8:F8"/>
    <mergeCell ref="C9:F9"/>
    <mergeCell ref="C10:L10"/>
    <mergeCell ref="I8:L8"/>
    <mergeCell ref="I9:L9"/>
    <mergeCell ref="C5:L5"/>
    <mergeCell ref="C6:F6"/>
    <mergeCell ref="I6:L6"/>
  </mergeCells>
  <dataValidations xWindow="909" yWindow="411" count="1">
    <dataValidation type="list" allowBlank="1" showInputMessage="1" showErrorMessage="1" promptTitle="Nominate Destination Facility" prompt="Insert where the materials will be taken for recycling or disposal. This cell is populated with a list from the facilities included in C4 Facility Acceptance and Recovery." sqref="H39">
      <formula1>$B$7:$B$30</formula1>
    </dataValidation>
  </dataValidation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xWindow="909" yWindow="411" count="2">
        <x14:dataValidation type="list" allowBlank="1" showInputMessage="1" showErrorMessage="1">
          <x14:formula1>
            <xm:f>'working sheet'!$B$22:$B$27</xm:f>
          </x14:formula1>
          <xm:sqref>E25:E28 E30:E33 E35:E39 E41:E42 E44:E45 E47:E48 E14:E23</xm:sqref>
        </x14:dataValidation>
        <x14:dataValidation type="list" allowBlank="1" showInputMessage="1" showErrorMessage="1" promptTitle="Nominate Destination Facility" prompt="Insert where the materials will be taken for recycling or disposal. This cell is populated with a list from the facilities included in C4 Facility Acceptance and Recovery.">
          <x14:formula1>
            <xm:f>'C6 &amp; C7 Facility Recovery'!$B$8:$B$31</xm:f>
          </x14:formula1>
          <xm:sqref>H14:H23 H30:H33 H25:H28 H35:H38 H41:H42 H44:H45 H47:H48</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9"/>
  <sheetViews>
    <sheetView workbookViewId="0">
      <selection activeCell="I6" sqref="I6"/>
    </sheetView>
  </sheetViews>
  <sheetFormatPr defaultColWidth="8.85546875" defaultRowHeight="15"/>
  <cols>
    <col min="1" max="1" width="3.7109375" customWidth="1"/>
    <col min="2" max="2" width="7.7109375" customWidth="1"/>
    <col min="3" max="3" width="25.42578125" customWidth="1"/>
    <col min="4" max="4" width="20.28515625" style="6" customWidth="1"/>
    <col min="5" max="5" width="12" customWidth="1"/>
    <col min="6" max="6" width="30.42578125" customWidth="1"/>
    <col min="7" max="7" width="12.42578125" customWidth="1"/>
  </cols>
  <sheetData>
    <row r="1" spans="2:7" ht="19.5" customHeight="1">
      <c r="B1" s="42" t="s">
        <v>23</v>
      </c>
      <c r="C1" s="42"/>
      <c r="D1" s="42"/>
      <c r="E1" s="42"/>
      <c r="F1" s="42"/>
      <c r="G1" s="42"/>
    </row>
    <row r="2" spans="2:7" ht="17.25" customHeight="1">
      <c r="B2" s="43" t="s">
        <v>307</v>
      </c>
      <c r="C2" s="43"/>
      <c r="D2" s="43"/>
      <c r="E2" s="43"/>
      <c r="F2" s="43"/>
      <c r="G2" s="43"/>
    </row>
    <row r="3" spans="2:7" ht="80.099999999999994" customHeight="1">
      <c r="B3" s="99" t="s">
        <v>129</v>
      </c>
      <c r="C3" s="99"/>
      <c r="D3" s="99"/>
      <c r="E3" s="99"/>
      <c r="F3" s="99"/>
      <c r="G3" s="99"/>
    </row>
    <row r="4" spans="2:7" ht="15.75" thickBot="1">
      <c r="B4" s="2"/>
      <c r="F4" s="2"/>
    </row>
    <row r="5" spans="2:7" ht="27" customHeight="1" thickBot="1">
      <c r="B5" s="79" t="s">
        <v>130</v>
      </c>
      <c r="C5" s="79" t="s">
        <v>14</v>
      </c>
      <c r="D5" s="80" t="s">
        <v>131</v>
      </c>
      <c r="E5" s="79" t="s">
        <v>132</v>
      </c>
      <c r="F5" s="79" t="s">
        <v>134</v>
      </c>
      <c r="G5" s="79" t="s">
        <v>133</v>
      </c>
    </row>
    <row r="6" spans="2:7" ht="45.75" thickBot="1">
      <c r="B6" s="100" t="s">
        <v>140</v>
      </c>
      <c r="C6" s="66" t="s">
        <v>8</v>
      </c>
      <c r="D6" s="101" t="s">
        <v>135</v>
      </c>
      <c r="E6" s="100" t="s">
        <v>139</v>
      </c>
      <c r="F6" s="100" t="s">
        <v>137</v>
      </c>
      <c r="G6" s="102" t="s">
        <v>138</v>
      </c>
    </row>
    <row r="7" spans="2:7" ht="15.75" thickBot="1">
      <c r="B7" s="90"/>
      <c r="C7" s="86"/>
      <c r="D7" s="101"/>
      <c r="E7" s="100"/>
      <c r="F7" s="100"/>
      <c r="G7" s="103"/>
    </row>
    <row r="8" spans="2:7" ht="15.75" thickBot="1">
      <c r="B8" s="90"/>
      <c r="C8" s="86"/>
      <c r="D8" s="104"/>
      <c r="E8" s="90"/>
      <c r="F8" s="90"/>
      <c r="G8" s="103"/>
    </row>
    <row r="9" spans="2:7" ht="15.75" thickBot="1">
      <c r="B9" s="86"/>
      <c r="C9" s="86"/>
      <c r="D9" s="105"/>
      <c r="E9" s="86"/>
      <c r="F9" s="86"/>
      <c r="G9" s="103"/>
    </row>
    <row r="10" spans="2:7" ht="15.75" thickBot="1">
      <c r="B10" s="86"/>
      <c r="C10" s="86"/>
      <c r="D10" s="105"/>
      <c r="E10" s="86"/>
      <c r="F10" s="86"/>
      <c r="G10" s="103"/>
    </row>
    <row r="11" spans="2:7" ht="15.75" thickBot="1">
      <c r="B11" s="86"/>
      <c r="C11" s="86"/>
      <c r="D11" s="105"/>
      <c r="E11" s="86"/>
      <c r="F11" s="86"/>
      <c r="G11" s="103"/>
    </row>
    <row r="12" spans="2:7" ht="15.75" thickBot="1">
      <c r="B12" s="86"/>
      <c r="C12" s="86"/>
      <c r="D12" s="105"/>
      <c r="E12" s="86"/>
      <c r="F12" s="86"/>
      <c r="G12" s="103"/>
    </row>
    <row r="13" spans="2:7" ht="15.75" thickBot="1">
      <c r="B13" s="86"/>
      <c r="C13" s="86"/>
      <c r="D13" s="105"/>
      <c r="E13" s="86"/>
      <c r="F13" s="86"/>
      <c r="G13" s="103"/>
    </row>
    <row r="14" spans="2:7" ht="15.75" thickBot="1">
      <c r="B14" s="86"/>
      <c r="C14" s="86"/>
      <c r="D14" s="105"/>
      <c r="E14" s="86"/>
      <c r="F14" s="86"/>
      <c r="G14" s="103"/>
    </row>
    <row r="15" spans="2:7" ht="15.75" thickBot="1">
      <c r="B15" s="86"/>
      <c r="C15" s="86"/>
      <c r="D15" s="105"/>
      <c r="E15" s="86"/>
      <c r="F15" s="86"/>
      <c r="G15" s="103"/>
    </row>
    <row r="16" spans="2:7" ht="15.75" thickBot="1">
      <c r="B16" s="86"/>
      <c r="C16" s="86"/>
      <c r="D16" s="105"/>
      <c r="E16" s="86"/>
      <c r="F16" s="86"/>
      <c r="G16" s="103"/>
    </row>
    <row r="17" spans="2:7" ht="15.75" thickBot="1">
      <c r="B17" s="86"/>
      <c r="C17" s="86"/>
      <c r="D17" s="105"/>
      <c r="E17" s="86"/>
      <c r="F17" s="86"/>
      <c r="G17" s="103"/>
    </row>
    <row r="18" spans="2:7" ht="15.75" thickBot="1">
      <c r="B18" s="86"/>
      <c r="C18" s="86"/>
      <c r="D18" s="105"/>
      <c r="E18" s="86"/>
      <c r="F18" s="86"/>
      <c r="G18" s="103"/>
    </row>
    <row r="19" spans="2:7" ht="15.75" thickBot="1">
      <c r="B19" s="86"/>
      <c r="C19" s="86"/>
      <c r="D19" s="105"/>
      <c r="E19" s="86"/>
      <c r="F19" s="86"/>
      <c r="G19" s="103"/>
    </row>
    <row r="20" spans="2:7" ht="15.75" thickBot="1">
      <c r="B20" s="86"/>
      <c r="C20" s="86"/>
      <c r="D20" s="105"/>
      <c r="E20" s="86"/>
      <c r="F20" s="86"/>
      <c r="G20" s="103"/>
    </row>
    <row r="21" spans="2:7" ht="15.75" thickBot="1">
      <c r="B21" s="86"/>
      <c r="C21" s="86"/>
      <c r="D21" s="105"/>
      <c r="E21" s="86"/>
      <c r="F21" s="86"/>
      <c r="G21" s="103"/>
    </row>
    <row r="22" spans="2:7" ht="15.75" thickBot="1">
      <c r="B22" s="86"/>
      <c r="C22" s="86"/>
      <c r="D22" s="105"/>
      <c r="E22" s="86"/>
      <c r="F22" s="86"/>
      <c r="G22" s="103"/>
    </row>
    <row r="23" spans="2:7" ht="15.75" thickBot="1">
      <c r="B23" s="86"/>
      <c r="C23" s="86"/>
      <c r="D23" s="105"/>
      <c r="E23" s="86"/>
      <c r="F23" s="86"/>
      <c r="G23" s="103"/>
    </row>
    <row r="24" spans="2:7" ht="15.75" thickBot="1">
      <c r="B24" s="86"/>
      <c r="C24" s="86"/>
      <c r="D24" s="105"/>
      <c r="E24" s="86"/>
      <c r="F24" s="86"/>
      <c r="G24" s="103"/>
    </row>
    <row r="25" spans="2:7" ht="15.75" thickBot="1">
      <c r="B25" s="86"/>
      <c r="C25" s="86"/>
      <c r="D25" s="105"/>
      <c r="E25" s="86"/>
      <c r="F25" s="86"/>
      <c r="G25" s="103"/>
    </row>
    <row r="26" spans="2:7" ht="15.75" thickBot="1">
      <c r="B26" s="86"/>
      <c r="C26" s="86"/>
      <c r="D26" s="105"/>
      <c r="E26" s="86"/>
      <c r="F26" s="86"/>
      <c r="G26" s="103"/>
    </row>
    <row r="27" spans="2:7" ht="15.75" thickBot="1">
      <c r="B27" s="86"/>
      <c r="C27" s="86"/>
      <c r="D27" s="105"/>
      <c r="E27" s="86"/>
      <c r="F27" s="86"/>
      <c r="G27" s="103"/>
    </row>
    <row r="28" spans="2:7" ht="15.75" thickBot="1">
      <c r="B28" s="86"/>
      <c r="C28" s="86"/>
      <c r="D28" s="105"/>
      <c r="E28" s="86"/>
      <c r="F28" s="86"/>
      <c r="G28" s="103"/>
    </row>
    <row r="29" spans="2:7" ht="15.75" thickBot="1">
      <c r="B29" s="86"/>
      <c r="C29" s="86"/>
      <c r="D29" s="105"/>
      <c r="E29" s="86"/>
      <c r="F29" s="86"/>
      <c r="G29" s="86"/>
    </row>
  </sheetData>
  <mergeCells count="3">
    <mergeCell ref="B3:G3"/>
    <mergeCell ref="B1:G1"/>
    <mergeCell ref="B2:G2"/>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14:formula1>
            <xm:f>'working sheet'!$G$7:$G$40</xm:f>
          </x14:formula1>
          <xm:sqref>C6:C29</xm:sqref>
        </x14:dataValidation>
        <x14:dataValidation type="list" allowBlank="1" showInputMessage="1" showErrorMessage="1">
          <x14:formula1>
            <xm:f>'working sheet'!$B$31:$B$36</xm:f>
          </x14:formula1>
          <xm:sqref>D6:D29</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N31"/>
  <sheetViews>
    <sheetView workbookViewId="0">
      <selection activeCell="B3" sqref="B3:H3"/>
    </sheetView>
  </sheetViews>
  <sheetFormatPr defaultColWidth="8.85546875" defaultRowHeight="15"/>
  <cols>
    <col min="1" max="1" width="3.7109375" customWidth="1"/>
    <col min="2" max="2" width="21.85546875" customWidth="1"/>
    <col min="3" max="3" width="14.85546875" customWidth="1"/>
    <col min="4" max="4" width="12.85546875" customWidth="1"/>
    <col min="5" max="5" width="15.140625" customWidth="1"/>
    <col min="6" max="7" width="17.85546875" style="6" customWidth="1"/>
    <col min="8" max="8" width="19.85546875" customWidth="1"/>
    <col min="9" max="9" width="20.85546875" customWidth="1"/>
    <col min="10" max="10" width="12.42578125" customWidth="1"/>
    <col min="11" max="11" width="14.85546875" customWidth="1"/>
    <col min="12" max="12" width="12.85546875" customWidth="1"/>
    <col min="13" max="13" width="15.42578125" customWidth="1"/>
    <col min="14" max="14" width="23.140625" customWidth="1"/>
  </cols>
  <sheetData>
    <row r="1" spans="2:14" ht="19.5" customHeight="1">
      <c r="B1" s="42" t="s">
        <v>23</v>
      </c>
      <c r="C1" s="42"/>
      <c r="D1" s="42"/>
      <c r="E1" s="42"/>
      <c r="F1" s="42"/>
      <c r="G1" s="42"/>
      <c r="H1" s="42"/>
      <c r="I1" s="42"/>
      <c r="J1" s="42"/>
      <c r="K1" s="42"/>
      <c r="L1" s="42"/>
      <c r="M1" s="42"/>
      <c r="N1" s="42"/>
    </row>
    <row r="2" spans="2:14" ht="17.25" customHeight="1">
      <c r="B2" s="43" t="s">
        <v>308</v>
      </c>
      <c r="C2" s="43"/>
      <c r="D2" s="43"/>
      <c r="E2" s="43"/>
      <c r="F2" s="43"/>
      <c r="G2" s="43"/>
      <c r="H2" s="43"/>
      <c r="I2" s="43"/>
      <c r="J2" s="43"/>
      <c r="K2" s="43"/>
      <c r="L2" s="43"/>
      <c r="M2" s="43"/>
      <c r="N2" s="43"/>
    </row>
    <row r="3" spans="2:14" ht="192.75" customHeight="1">
      <c r="B3" s="99" t="s">
        <v>122</v>
      </c>
      <c r="C3" s="99"/>
      <c r="D3" s="99"/>
      <c r="E3" s="99"/>
      <c r="F3" s="99"/>
      <c r="G3" s="99"/>
      <c r="H3" s="99"/>
      <c r="I3" s="106" t="s">
        <v>309</v>
      </c>
      <c r="J3" s="107"/>
      <c r="K3" s="107"/>
      <c r="L3" s="107"/>
      <c r="M3" s="107"/>
      <c r="N3" s="107"/>
    </row>
    <row r="4" spans="2:14">
      <c r="B4" s="110"/>
      <c r="C4" s="110"/>
      <c r="D4" s="110"/>
      <c r="E4" s="110"/>
      <c r="F4" s="110"/>
      <c r="G4" s="110"/>
      <c r="H4" s="110"/>
      <c r="I4" s="108" t="s">
        <v>123</v>
      </c>
      <c r="J4" s="109"/>
      <c r="K4" s="109" t="s">
        <v>124</v>
      </c>
      <c r="L4" s="109"/>
      <c r="M4" s="109" t="s">
        <v>125</v>
      </c>
      <c r="N4" s="109"/>
    </row>
    <row r="5" spans="2:14" ht="159.75" customHeight="1">
      <c r="B5" s="110"/>
      <c r="C5" s="110"/>
      <c r="D5" s="110"/>
      <c r="E5" s="110"/>
      <c r="F5" s="110"/>
      <c r="G5" s="110"/>
      <c r="H5" s="110"/>
      <c r="I5" s="106" t="s">
        <v>126</v>
      </c>
      <c r="J5" s="107"/>
      <c r="K5" s="107" t="s">
        <v>127</v>
      </c>
      <c r="L5" s="107"/>
      <c r="M5" s="107" t="s">
        <v>128</v>
      </c>
      <c r="N5" s="107"/>
    </row>
    <row r="6" spans="2:14" ht="15.75" thickBot="1">
      <c r="B6" s="2"/>
      <c r="C6" s="2"/>
      <c r="D6" s="2"/>
      <c r="I6" s="2"/>
    </row>
    <row r="7" spans="2:14" ht="27" customHeight="1" thickBot="1">
      <c r="B7" s="79" t="s">
        <v>14</v>
      </c>
      <c r="C7" s="79" t="s">
        <v>90</v>
      </c>
      <c r="D7" s="79" t="s">
        <v>284</v>
      </c>
      <c r="E7" s="79" t="s">
        <v>14</v>
      </c>
      <c r="F7" s="80" t="s">
        <v>91</v>
      </c>
      <c r="G7" s="79" t="s">
        <v>92</v>
      </c>
      <c r="H7" s="79" t="s">
        <v>163</v>
      </c>
      <c r="I7" s="111" t="s">
        <v>97</v>
      </c>
      <c r="J7" s="111" t="s">
        <v>93</v>
      </c>
      <c r="K7" s="111" t="s">
        <v>94</v>
      </c>
      <c r="L7" s="111" t="s">
        <v>95</v>
      </c>
      <c r="M7" s="111" t="s">
        <v>79</v>
      </c>
      <c r="N7" s="111" t="s">
        <v>96</v>
      </c>
    </row>
    <row r="8" spans="2:14" ht="120.75" thickBot="1">
      <c r="B8" s="100" t="s">
        <v>103</v>
      </c>
      <c r="C8" s="100"/>
      <c r="D8" s="100"/>
      <c r="E8" s="66" t="s">
        <v>8</v>
      </c>
      <c r="F8" s="101" t="s">
        <v>105</v>
      </c>
      <c r="G8" s="100" t="s">
        <v>104</v>
      </c>
      <c r="H8" s="100" t="s">
        <v>164</v>
      </c>
      <c r="I8" s="100" t="s">
        <v>106</v>
      </c>
      <c r="J8" s="102">
        <v>0.79</v>
      </c>
      <c r="K8" s="102">
        <v>0.21</v>
      </c>
      <c r="L8" s="102">
        <v>0</v>
      </c>
      <c r="M8" s="102">
        <v>0</v>
      </c>
      <c r="N8" s="112">
        <f>IFERROR(SUM(J8:K8)/SUM(J8:M8),0)</f>
        <v>1</v>
      </c>
    </row>
    <row r="9" spans="2:14" ht="225.75" thickBot="1">
      <c r="B9" s="90" t="s">
        <v>107</v>
      </c>
      <c r="C9" s="86"/>
      <c r="D9" s="86"/>
      <c r="E9" s="86" t="s">
        <v>73</v>
      </c>
      <c r="F9" s="101" t="s">
        <v>109</v>
      </c>
      <c r="G9" s="100" t="s">
        <v>110</v>
      </c>
      <c r="H9" s="100"/>
      <c r="I9" s="100" t="s">
        <v>108</v>
      </c>
      <c r="J9" s="103">
        <v>0.7</v>
      </c>
      <c r="K9" s="103">
        <v>0</v>
      </c>
      <c r="L9" s="103">
        <v>0.3</v>
      </c>
      <c r="M9" s="103">
        <v>0</v>
      </c>
      <c r="N9" s="112">
        <f t="shared" ref="N9:N31" si="0">IFERROR(SUM(J9:K9)/SUM(J9:M9),0)</f>
        <v>0.7</v>
      </c>
    </row>
    <row r="10" spans="2:14" ht="77.25" thickBot="1">
      <c r="B10" s="90" t="s">
        <v>111</v>
      </c>
      <c r="C10" s="90" t="s">
        <v>285</v>
      </c>
      <c r="D10" s="90">
        <v>12345</v>
      </c>
      <c r="E10" s="86" t="s">
        <v>18</v>
      </c>
      <c r="F10" s="104" t="s">
        <v>109</v>
      </c>
      <c r="G10" s="90" t="s">
        <v>112</v>
      </c>
      <c r="H10" s="90"/>
      <c r="I10" s="90" t="s">
        <v>113</v>
      </c>
      <c r="J10" s="103">
        <v>0.05</v>
      </c>
      <c r="K10" s="103">
        <v>0.1</v>
      </c>
      <c r="L10" s="103">
        <v>0.35</v>
      </c>
      <c r="M10" s="103">
        <v>0.5</v>
      </c>
      <c r="N10" s="112">
        <f t="shared" si="0"/>
        <v>0.15000000000000002</v>
      </c>
    </row>
    <row r="11" spans="2:14" ht="15.75" thickBot="1">
      <c r="B11" s="86"/>
      <c r="C11" s="86"/>
      <c r="D11" s="86"/>
      <c r="E11" s="86"/>
      <c r="F11" s="105"/>
      <c r="G11" s="86"/>
      <c r="H11" s="86"/>
      <c r="I11" s="86"/>
      <c r="J11" s="103"/>
      <c r="K11" s="103"/>
      <c r="L11" s="103"/>
      <c r="M11" s="103"/>
      <c r="N11" s="112">
        <f t="shared" si="0"/>
        <v>0</v>
      </c>
    </row>
    <row r="12" spans="2:14" ht="15.75" thickBot="1">
      <c r="B12" s="86"/>
      <c r="C12" s="86"/>
      <c r="D12" s="86"/>
      <c r="E12" s="86"/>
      <c r="F12" s="105"/>
      <c r="G12" s="86"/>
      <c r="H12" s="86"/>
      <c r="I12" s="86"/>
      <c r="J12" s="103"/>
      <c r="K12" s="103"/>
      <c r="L12" s="103"/>
      <c r="M12" s="103"/>
      <c r="N12" s="112">
        <f t="shared" si="0"/>
        <v>0</v>
      </c>
    </row>
    <row r="13" spans="2:14" ht="15.75" thickBot="1">
      <c r="B13" s="86"/>
      <c r="C13" s="86"/>
      <c r="D13" s="86"/>
      <c r="E13" s="86"/>
      <c r="F13" s="105"/>
      <c r="G13" s="86"/>
      <c r="H13" s="86"/>
      <c r="I13" s="86"/>
      <c r="J13" s="103"/>
      <c r="K13" s="103"/>
      <c r="L13" s="103"/>
      <c r="M13" s="103"/>
      <c r="N13" s="112">
        <f t="shared" si="0"/>
        <v>0</v>
      </c>
    </row>
    <row r="14" spans="2:14" ht="15.75" thickBot="1">
      <c r="B14" s="86"/>
      <c r="C14" s="86"/>
      <c r="D14" s="86"/>
      <c r="E14" s="86"/>
      <c r="F14" s="105"/>
      <c r="G14" s="86"/>
      <c r="H14" s="86"/>
      <c r="I14" s="86"/>
      <c r="J14" s="103"/>
      <c r="K14" s="103"/>
      <c r="L14" s="103"/>
      <c r="M14" s="103"/>
      <c r="N14" s="112">
        <f t="shared" si="0"/>
        <v>0</v>
      </c>
    </row>
    <row r="15" spans="2:14" ht="15.75" thickBot="1">
      <c r="B15" s="86"/>
      <c r="C15" s="86"/>
      <c r="D15" s="86"/>
      <c r="E15" s="86"/>
      <c r="F15" s="105"/>
      <c r="G15" s="86"/>
      <c r="H15" s="86"/>
      <c r="I15" s="86"/>
      <c r="J15" s="103"/>
      <c r="K15" s="103"/>
      <c r="L15" s="103"/>
      <c r="M15" s="103"/>
      <c r="N15" s="112">
        <f t="shared" si="0"/>
        <v>0</v>
      </c>
    </row>
    <row r="16" spans="2:14" ht="15.75" thickBot="1">
      <c r="B16" s="86"/>
      <c r="C16" s="86"/>
      <c r="D16" s="86"/>
      <c r="E16" s="86"/>
      <c r="F16" s="105"/>
      <c r="G16" s="86"/>
      <c r="H16" s="86"/>
      <c r="I16" s="86"/>
      <c r="J16" s="103"/>
      <c r="K16" s="103"/>
      <c r="L16" s="103"/>
      <c r="M16" s="103"/>
      <c r="N16" s="112">
        <f t="shared" si="0"/>
        <v>0</v>
      </c>
    </row>
    <row r="17" spans="2:14" ht="15.75" thickBot="1">
      <c r="B17" s="86"/>
      <c r="C17" s="86"/>
      <c r="D17" s="86"/>
      <c r="E17" s="86"/>
      <c r="F17" s="105"/>
      <c r="G17" s="86"/>
      <c r="H17" s="86"/>
      <c r="I17" s="86"/>
      <c r="J17" s="103"/>
      <c r="K17" s="103"/>
      <c r="L17" s="103"/>
      <c r="M17" s="103"/>
      <c r="N17" s="112">
        <f t="shared" si="0"/>
        <v>0</v>
      </c>
    </row>
    <row r="18" spans="2:14" ht="15.75" thickBot="1">
      <c r="B18" s="86"/>
      <c r="C18" s="86"/>
      <c r="D18" s="86"/>
      <c r="E18" s="86"/>
      <c r="F18" s="105"/>
      <c r="G18" s="86"/>
      <c r="H18" s="86"/>
      <c r="I18" s="86"/>
      <c r="J18" s="103"/>
      <c r="K18" s="103"/>
      <c r="L18" s="103"/>
      <c r="M18" s="103"/>
      <c r="N18" s="112">
        <f t="shared" si="0"/>
        <v>0</v>
      </c>
    </row>
    <row r="19" spans="2:14" ht="15.75" thickBot="1">
      <c r="B19" s="86"/>
      <c r="C19" s="86"/>
      <c r="D19" s="86"/>
      <c r="E19" s="86"/>
      <c r="F19" s="105"/>
      <c r="G19" s="86"/>
      <c r="H19" s="86"/>
      <c r="I19" s="86"/>
      <c r="J19" s="103"/>
      <c r="K19" s="103"/>
      <c r="L19" s="103"/>
      <c r="M19" s="103"/>
      <c r="N19" s="112">
        <f t="shared" si="0"/>
        <v>0</v>
      </c>
    </row>
    <row r="20" spans="2:14" ht="15.75" thickBot="1">
      <c r="B20" s="86"/>
      <c r="C20" s="86"/>
      <c r="D20" s="86"/>
      <c r="E20" s="86"/>
      <c r="F20" s="105"/>
      <c r="G20" s="86"/>
      <c r="H20" s="86"/>
      <c r="I20" s="86"/>
      <c r="J20" s="103"/>
      <c r="K20" s="103"/>
      <c r="L20" s="103"/>
      <c r="M20" s="103"/>
      <c r="N20" s="112">
        <f t="shared" si="0"/>
        <v>0</v>
      </c>
    </row>
    <row r="21" spans="2:14" ht="15.75" thickBot="1">
      <c r="B21" s="86"/>
      <c r="C21" s="86"/>
      <c r="D21" s="86"/>
      <c r="E21" s="86"/>
      <c r="F21" s="105"/>
      <c r="G21" s="86"/>
      <c r="H21" s="86"/>
      <c r="I21" s="86"/>
      <c r="J21" s="103"/>
      <c r="K21" s="103"/>
      <c r="L21" s="103"/>
      <c r="M21" s="103"/>
      <c r="N21" s="112">
        <f t="shared" si="0"/>
        <v>0</v>
      </c>
    </row>
    <row r="22" spans="2:14" ht="15.75" thickBot="1">
      <c r="B22" s="86"/>
      <c r="C22" s="86"/>
      <c r="D22" s="86"/>
      <c r="E22" s="86"/>
      <c r="F22" s="105"/>
      <c r="G22" s="86"/>
      <c r="H22" s="86"/>
      <c r="I22" s="86"/>
      <c r="J22" s="103"/>
      <c r="K22" s="103"/>
      <c r="L22" s="103"/>
      <c r="M22" s="103"/>
      <c r="N22" s="112">
        <f t="shared" si="0"/>
        <v>0</v>
      </c>
    </row>
    <row r="23" spans="2:14" ht="15.75" thickBot="1">
      <c r="B23" s="86"/>
      <c r="C23" s="86"/>
      <c r="D23" s="86"/>
      <c r="E23" s="86"/>
      <c r="F23" s="105"/>
      <c r="G23" s="86"/>
      <c r="H23" s="86"/>
      <c r="I23" s="86"/>
      <c r="J23" s="103"/>
      <c r="K23" s="103"/>
      <c r="L23" s="103"/>
      <c r="M23" s="103"/>
      <c r="N23" s="112">
        <f t="shared" si="0"/>
        <v>0</v>
      </c>
    </row>
    <row r="24" spans="2:14" ht="15.75" thickBot="1">
      <c r="B24" s="86"/>
      <c r="C24" s="86"/>
      <c r="D24" s="86"/>
      <c r="E24" s="86"/>
      <c r="F24" s="105"/>
      <c r="G24" s="86"/>
      <c r="H24" s="86"/>
      <c r="I24" s="86"/>
      <c r="J24" s="103"/>
      <c r="K24" s="103"/>
      <c r="L24" s="103"/>
      <c r="M24" s="103"/>
      <c r="N24" s="112">
        <f t="shared" si="0"/>
        <v>0</v>
      </c>
    </row>
    <row r="25" spans="2:14" ht="15.75" thickBot="1">
      <c r="B25" s="86"/>
      <c r="C25" s="86"/>
      <c r="D25" s="86"/>
      <c r="E25" s="86"/>
      <c r="F25" s="105"/>
      <c r="G25" s="86"/>
      <c r="H25" s="86"/>
      <c r="I25" s="86"/>
      <c r="J25" s="103"/>
      <c r="K25" s="103"/>
      <c r="L25" s="103"/>
      <c r="M25" s="103"/>
      <c r="N25" s="112">
        <f t="shared" si="0"/>
        <v>0</v>
      </c>
    </row>
    <row r="26" spans="2:14" ht="15.75" thickBot="1">
      <c r="B26" s="86"/>
      <c r="C26" s="86"/>
      <c r="D26" s="86"/>
      <c r="E26" s="86"/>
      <c r="F26" s="105"/>
      <c r="G26" s="86"/>
      <c r="H26" s="86"/>
      <c r="I26" s="86"/>
      <c r="J26" s="103"/>
      <c r="K26" s="103"/>
      <c r="L26" s="103"/>
      <c r="M26" s="103"/>
      <c r="N26" s="112">
        <f t="shared" si="0"/>
        <v>0</v>
      </c>
    </row>
    <row r="27" spans="2:14" ht="15.75" thickBot="1">
      <c r="B27" s="86"/>
      <c r="C27" s="86"/>
      <c r="D27" s="86"/>
      <c r="E27" s="86"/>
      <c r="F27" s="105"/>
      <c r="G27" s="86"/>
      <c r="H27" s="86"/>
      <c r="I27" s="86"/>
      <c r="J27" s="103"/>
      <c r="K27" s="103"/>
      <c r="L27" s="103"/>
      <c r="M27" s="103"/>
      <c r="N27" s="112">
        <f t="shared" si="0"/>
        <v>0</v>
      </c>
    </row>
    <row r="28" spans="2:14" ht="15.75" thickBot="1">
      <c r="B28" s="86"/>
      <c r="C28" s="86"/>
      <c r="D28" s="86"/>
      <c r="E28" s="86"/>
      <c r="F28" s="105"/>
      <c r="G28" s="86"/>
      <c r="H28" s="86"/>
      <c r="I28" s="86"/>
      <c r="J28" s="103"/>
      <c r="K28" s="103"/>
      <c r="L28" s="103"/>
      <c r="M28" s="103"/>
      <c r="N28" s="112">
        <f t="shared" si="0"/>
        <v>0</v>
      </c>
    </row>
    <row r="29" spans="2:14" ht="15.75" thickBot="1">
      <c r="B29" s="86"/>
      <c r="C29" s="86"/>
      <c r="D29" s="86"/>
      <c r="E29" s="86"/>
      <c r="F29" s="105"/>
      <c r="G29" s="86"/>
      <c r="H29" s="86"/>
      <c r="I29" s="86"/>
      <c r="J29" s="103"/>
      <c r="K29" s="103"/>
      <c r="L29" s="103"/>
      <c r="M29" s="103"/>
      <c r="N29" s="112">
        <f t="shared" si="0"/>
        <v>0</v>
      </c>
    </row>
    <row r="30" spans="2:14" ht="15.75" thickBot="1">
      <c r="B30" s="86"/>
      <c r="C30" s="86"/>
      <c r="D30" s="86"/>
      <c r="E30" s="86"/>
      <c r="F30" s="105"/>
      <c r="G30" s="86"/>
      <c r="H30" s="86"/>
      <c r="I30" s="86"/>
      <c r="J30" s="103"/>
      <c r="K30" s="103"/>
      <c r="L30" s="103"/>
      <c r="M30" s="103"/>
      <c r="N30" s="112">
        <f t="shared" si="0"/>
        <v>0</v>
      </c>
    </row>
    <row r="31" spans="2:14" ht="15.75" thickBot="1">
      <c r="B31" s="86"/>
      <c r="C31" s="86"/>
      <c r="D31" s="86"/>
      <c r="E31" s="86"/>
      <c r="F31" s="105"/>
      <c r="G31" s="86"/>
      <c r="H31" s="86"/>
      <c r="I31" s="86"/>
      <c r="J31" s="86"/>
      <c r="K31" s="86"/>
      <c r="L31" s="86"/>
      <c r="M31" s="86"/>
      <c r="N31" s="112">
        <f t="shared" si="0"/>
        <v>0</v>
      </c>
    </row>
  </sheetData>
  <mergeCells count="10">
    <mergeCell ref="B2:N2"/>
    <mergeCell ref="B1:N1"/>
    <mergeCell ref="I4:J4"/>
    <mergeCell ref="K4:L4"/>
    <mergeCell ref="M4:N4"/>
    <mergeCell ref="I5:J5"/>
    <mergeCell ref="K5:L5"/>
    <mergeCell ref="M5:N5"/>
    <mergeCell ref="B3:H3"/>
    <mergeCell ref="I3:N3"/>
  </mergeCell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'working sheet'!$G$7:$G$40</xm:f>
          </x14:formula1>
          <xm:sqref>E8:E31</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Acknowledgments</vt:lpstr>
      <vt:lpstr>10 steps to good practice</vt:lpstr>
      <vt:lpstr>Executive Summary</vt:lpstr>
      <vt:lpstr>How to use this guide</vt:lpstr>
      <vt:lpstr>C Introduction and Site Details</vt:lpstr>
      <vt:lpstr>C2 Current Material Streams</vt:lpstr>
      <vt:lpstr>C4 Monthly Waste Mgmt Report</vt:lpstr>
      <vt:lpstr>C5 Waste Management Systems</vt:lpstr>
      <vt:lpstr>C6 &amp; C7 Facility Recovery</vt:lpstr>
      <vt:lpstr>C8 Contamination Management</vt:lpstr>
      <vt:lpstr>C9 Incident Management</vt:lpstr>
      <vt:lpstr>C10 Education and Training</vt:lpstr>
      <vt:lpstr>C12 Annual Review</vt:lpstr>
      <vt:lpstr>C13 Evidence</vt:lpstr>
      <vt:lpstr>C14 Reporting Frequency</vt:lpstr>
      <vt:lpstr>working sheet</vt:lpstr>
    </vt:vector>
  </TitlesOfParts>
  <Company>City Of Sydney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Thomas</dc:creator>
  <cp:lastModifiedBy>Robyn</cp:lastModifiedBy>
  <dcterms:created xsi:type="dcterms:W3CDTF">2015-02-23T23:14:31Z</dcterms:created>
  <dcterms:modified xsi:type="dcterms:W3CDTF">2018-07-29T06:43:59Z</dcterms:modified>
</cp:coreProperties>
</file>